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4-19-NAT\"/>
    </mc:Choice>
  </mc:AlternateContent>
  <workbookProtection workbookPassword="81FA" lockStructure="1"/>
  <bookViews>
    <workbookView xWindow="60" yWindow="210" windowWidth="15255" windowHeight="7965" tabRatio="767"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<sst xmlns="http://schemas.openxmlformats.org/spreadsheetml/2006/main" count="3174" uniqueCount="290">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</sst>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16" fontId="7" fillId="0" borderId="1" xfId="0" applyNumberFormat="1" applyFont="1" applyFill="1" applyBorder="1" applyAlignment="1" applyProtection="1">
      <alignment vertical="center" readingOrder="2"/>
      <protection locked="0"/>
    </xf>
  </cellXfs>
  <cellStyles count="2">
    <cellStyle name="Normal" xfId="0" builtinId="0"/>
    <cellStyle name="היפר-קישור" xfId="1" builtinId="8"/>
  </cellStyles>
  <dxfs count="16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7" t="s">
        <v>230</v>
      </c>
      <c r="H9" s="138"/>
      <c r="I9" s="118"/>
      <c r="J9" s="22"/>
      <c r="K9" s="22"/>
      <c r="L9" s="22"/>
      <c r="M9" s="22"/>
      <c r="N9" s="22"/>
      <c r="O9" s="22"/>
      <c r="P9" s="22"/>
      <c r="Q9" s="22"/>
      <c r="R9" s="22"/>
      <c r="S9" s="22"/>
    </row>
    <row r="10" spans="1:19" ht="18.75" thickBot="1" x14ac:dyDescent="0.3">
      <c r="A10" s="22"/>
      <c r="B10" s="32" t="s">
        <v>224</v>
      </c>
      <c r="C10" s="16">
        <v>4</v>
      </c>
      <c r="D10" s="29"/>
      <c r="E10" s="29"/>
      <c r="F10" s="27"/>
      <c r="G10" s="119" t="s">
        <v>231</v>
      </c>
      <c r="H10" s="120"/>
      <c r="I10" s="121"/>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39" t="s">
        <v>229</v>
      </c>
      <c r="C28" s="41"/>
      <c r="D28" s="41"/>
      <c r="E28" s="41"/>
      <c r="F28" s="41"/>
      <c r="G28" s="41"/>
      <c r="H28" s="41"/>
      <c r="I28" s="41"/>
      <c r="J28" s="41"/>
      <c r="K28" s="41"/>
      <c r="L28" s="41"/>
      <c r="M28" s="41"/>
      <c r="N28" s="115"/>
      <c r="O28" s="22"/>
      <c r="P28" s="22"/>
      <c r="Q28" s="22"/>
      <c r="R28" s="22"/>
      <c r="S28" s="22"/>
    </row>
    <row r="29" spans="1:19" ht="15.75" x14ac:dyDescent="0.2">
      <c r="A29" s="22"/>
      <c r="B29" s="140" t="s">
        <v>228</v>
      </c>
      <c r="C29" s="9"/>
      <c r="D29" s="9"/>
      <c r="E29" s="9"/>
      <c r="F29" s="9"/>
      <c r="G29" s="124"/>
      <c r="H29" s="9"/>
      <c r="I29" s="9"/>
      <c r="J29" s="9"/>
      <c r="K29" s="9"/>
      <c r="L29" s="9"/>
      <c r="M29" s="9"/>
      <c r="N29" s="116"/>
      <c r="O29" s="22"/>
      <c r="P29" s="22"/>
      <c r="Q29" s="22"/>
      <c r="R29" s="22"/>
      <c r="S29" s="22"/>
    </row>
    <row r="30" spans="1:19" ht="15.75" x14ac:dyDescent="0.2">
      <c r="A30" s="22"/>
      <c r="B30" s="140" t="s">
        <v>266</v>
      </c>
      <c r="C30" s="9"/>
      <c r="D30" s="9"/>
      <c r="E30" s="9"/>
      <c r="F30" s="9"/>
      <c r="G30" s="9"/>
      <c r="H30" s="9"/>
      <c r="I30" s="9"/>
      <c r="J30" s="9"/>
      <c r="K30" s="9"/>
      <c r="L30" s="9"/>
      <c r="M30" s="9"/>
      <c r="N30" s="116"/>
      <c r="O30" s="22"/>
      <c r="P30" s="22"/>
      <c r="Q30" s="22"/>
      <c r="R30" s="22"/>
      <c r="S30" s="22"/>
    </row>
    <row r="31" spans="1:19" ht="18" x14ac:dyDescent="0.25">
      <c r="A31" s="22"/>
      <c r="B31" s="141" t="s">
        <v>265</v>
      </c>
      <c r="C31" s="9"/>
      <c r="D31" s="9"/>
      <c r="E31" s="9"/>
      <c r="F31" s="9"/>
      <c r="G31" s="9"/>
      <c r="H31" s="9"/>
      <c r="I31" s="9"/>
      <c r="J31" s="9"/>
      <c r="K31" s="9"/>
      <c r="L31" s="9"/>
      <c r="M31" s="9"/>
      <c r="N31" s="116"/>
      <c r="O31" s="22"/>
      <c r="P31" s="22"/>
      <c r="Q31" s="22"/>
      <c r="R31" s="22"/>
      <c r="S31" s="22"/>
    </row>
    <row r="32" spans="1:19" ht="13.5" thickBot="1" x14ac:dyDescent="0.25">
      <c r="A32" s="22"/>
      <c r="B32" s="123"/>
      <c r="C32" s="120"/>
      <c r="D32" s="120"/>
      <c r="E32" s="120"/>
      <c r="F32" s="120"/>
      <c r="G32" s="120"/>
      <c r="H32" s="120"/>
      <c r="I32" s="120"/>
      <c r="J32" s="120"/>
      <c r="K32" s="120"/>
      <c r="L32" s="120"/>
      <c r="M32" s="120"/>
      <c r="N32" s="121"/>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6" t="s">
        <v>159</v>
      </c>
      <c r="B1" s="87" t="s">
        <v>285</v>
      </c>
      <c r="C1" s="101" t="s">
        <v>156</v>
      </c>
      <c r="D1" s="101" t="str">
        <f>כללי!C8</f>
        <v>נתניה</v>
      </c>
      <c r="E1" s="50"/>
      <c r="F1" s="50"/>
      <c r="G1" s="50"/>
      <c r="H1" s="50"/>
      <c r="I1" s="50"/>
      <c r="J1" s="50"/>
      <c r="K1" s="50"/>
      <c r="L1" s="50"/>
      <c r="M1" s="50"/>
      <c r="N1" s="50"/>
      <c r="O1" s="50"/>
    </row>
    <row r="2" spans="1:15" ht="20.25" x14ac:dyDescent="0.2">
      <c r="A2" s="72"/>
      <c r="B2" s="20"/>
      <c r="C2" s="50"/>
      <c r="D2" s="50"/>
      <c r="E2" s="53" t="s">
        <v>284</v>
      </c>
      <c r="F2" s="50"/>
      <c r="G2" s="50"/>
      <c r="H2" s="50"/>
      <c r="I2" s="50"/>
      <c r="J2" s="50"/>
      <c r="K2" s="50"/>
      <c r="L2" s="50"/>
      <c r="M2" s="50"/>
      <c r="N2" s="50"/>
      <c r="O2" s="50"/>
    </row>
    <row r="3" spans="1:15" x14ac:dyDescent="0.2">
      <c r="A3" s="72"/>
      <c r="B3" s="20"/>
      <c r="C3" s="50"/>
      <c r="D3" s="50"/>
      <c r="E3" s="50"/>
      <c r="F3" s="50"/>
      <c r="G3" s="50"/>
      <c r="H3" s="50"/>
      <c r="I3" s="50"/>
      <c r="J3" s="50"/>
      <c r="K3" s="50"/>
      <c r="L3" s="50"/>
      <c r="M3" s="50"/>
      <c r="N3" s="50"/>
      <c r="O3" s="50"/>
    </row>
    <row r="4" spans="1:15" ht="14.25" customHeight="1" x14ac:dyDescent="0.2">
      <c r="A4" s="17"/>
      <c r="B4" s="82" t="s">
        <v>160</v>
      </c>
      <c r="C4" s="217">
        <v>93</v>
      </c>
      <c r="D4" s="218"/>
      <c r="E4" s="217">
        <v>89</v>
      </c>
      <c r="F4" s="218"/>
      <c r="G4" s="217">
        <v>90</v>
      </c>
      <c r="H4" s="218"/>
      <c r="I4" s="217">
        <v>91</v>
      </c>
      <c r="J4" s="218"/>
      <c r="K4" s="217">
        <v>92</v>
      </c>
      <c r="L4" s="218"/>
      <c r="M4" s="217"/>
      <c r="N4" s="218"/>
      <c r="O4" s="50"/>
    </row>
    <row r="5" spans="1:15" s="57" customFormat="1" ht="48" customHeight="1" x14ac:dyDescent="0.2">
      <c r="A5" s="105"/>
      <c r="B5" s="130" t="s">
        <v>10</v>
      </c>
      <c r="C5" s="167" t="s">
        <v>267</v>
      </c>
      <c r="D5" s="168"/>
      <c r="E5" s="167" t="s">
        <v>19</v>
      </c>
      <c r="F5" s="168"/>
      <c r="G5" s="167" t="s">
        <v>20</v>
      </c>
      <c r="H5" s="168"/>
      <c r="I5" s="167" t="s">
        <v>21</v>
      </c>
      <c r="J5" s="168"/>
      <c r="K5" s="176" t="s">
        <v>22</v>
      </c>
      <c r="L5" s="176"/>
      <c r="M5" s="167" t="s">
        <v>161</v>
      </c>
      <c r="N5" s="168"/>
      <c r="O5" s="56"/>
    </row>
    <row r="6" spans="1:15" s="57" customFormat="1" ht="38.25" customHeight="1" x14ac:dyDescent="0.2">
      <c r="A6" s="105"/>
      <c r="B6" s="130" t="s">
        <v>11</v>
      </c>
      <c r="C6" s="167" t="s">
        <v>23</v>
      </c>
      <c r="D6" s="168"/>
      <c r="E6" s="167" t="s">
        <v>2</v>
      </c>
      <c r="F6" s="168"/>
      <c r="G6" s="167" t="s">
        <v>60</v>
      </c>
      <c r="H6" s="168"/>
      <c r="I6" s="167" t="s">
        <v>61</v>
      </c>
      <c r="J6" s="168"/>
      <c r="K6" s="176" t="s">
        <v>61</v>
      </c>
      <c r="L6" s="176"/>
      <c r="M6" s="167"/>
      <c r="N6" s="168"/>
      <c r="O6" s="56"/>
    </row>
    <row r="7" spans="1:15" s="57" customFormat="1" ht="15.75" customHeight="1" x14ac:dyDescent="0.2">
      <c r="A7" s="105"/>
      <c r="B7" s="130" t="s">
        <v>12</v>
      </c>
      <c r="C7" s="167" t="s">
        <v>213</v>
      </c>
      <c r="D7" s="168"/>
      <c r="E7" s="167" t="s">
        <v>213</v>
      </c>
      <c r="F7" s="168"/>
      <c r="G7" s="167" t="s">
        <v>213</v>
      </c>
      <c r="H7" s="168"/>
      <c r="I7" s="167" t="s">
        <v>213</v>
      </c>
      <c r="J7" s="168"/>
      <c r="K7" s="167" t="s">
        <v>213</v>
      </c>
      <c r="L7" s="168"/>
      <c r="M7" s="167"/>
      <c r="N7" s="168"/>
      <c r="O7" s="56"/>
    </row>
    <row r="8" spans="1:15" s="57" customFormat="1" ht="27.75" customHeight="1" x14ac:dyDescent="0.2">
      <c r="A8" s="54"/>
      <c r="B8" s="130" t="s">
        <v>13</v>
      </c>
      <c r="C8" s="219" t="s">
        <v>234</v>
      </c>
      <c r="D8" s="219"/>
      <c r="E8" s="216">
        <v>4</v>
      </c>
      <c r="F8" s="216"/>
      <c r="G8" s="216">
        <v>4</v>
      </c>
      <c r="H8" s="216"/>
      <c r="I8" s="216">
        <v>4</v>
      </c>
      <c r="J8" s="216"/>
      <c r="K8" s="216">
        <v>4</v>
      </c>
      <c r="L8" s="216"/>
      <c r="M8" s="167"/>
      <c r="N8" s="168"/>
      <c r="O8" s="56"/>
    </row>
    <row r="9" spans="1:15" s="57" customFormat="1" ht="25.5" hidden="1" customHeight="1" x14ac:dyDescent="0.2">
      <c r="A9" s="158"/>
      <c r="B9" s="102"/>
      <c r="C9" s="102"/>
      <c r="D9" s="102"/>
      <c r="E9" s="102"/>
      <c r="F9" s="102"/>
      <c r="G9" s="102"/>
      <c r="H9" s="102"/>
      <c r="I9" s="102"/>
      <c r="J9" s="102"/>
      <c r="K9" s="102"/>
      <c r="L9" s="102"/>
      <c r="M9" s="102"/>
      <c r="N9" s="102"/>
      <c r="O9" s="56"/>
    </row>
    <row r="10" spans="1:15" s="57" customFormat="1" ht="25.5" hidden="1" customHeight="1" x14ac:dyDescent="0.2">
      <c r="A10" s="158"/>
      <c r="B10" s="103"/>
      <c r="C10" s="103"/>
      <c r="D10" s="103"/>
      <c r="E10" s="103"/>
      <c r="F10" s="103"/>
      <c r="G10" s="103"/>
      <c r="H10" s="103"/>
      <c r="I10" s="103"/>
      <c r="J10" s="103"/>
      <c r="K10" s="103"/>
      <c r="L10" s="103"/>
      <c r="M10" s="103"/>
      <c r="N10" s="103"/>
      <c r="O10" s="56"/>
    </row>
    <row r="11" spans="1:15" s="57" customFormat="1" ht="25.5" hidden="1" customHeight="1" x14ac:dyDescent="0.2">
      <c r="A11" s="112"/>
      <c r="B11" s="103"/>
      <c r="C11" s="103"/>
      <c r="D11" s="103"/>
      <c r="E11" s="103"/>
      <c r="F11" s="103"/>
      <c r="G11" s="103"/>
      <c r="H11" s="103"/>
      <c r="I11" s="103"/>
      <c r="J11" s="103"/>
      <c r="K11" s="103"/>
      <c r="L11" s="103"/>
      <c r="M11" s="103"/>
      <c r="N11" s="103"/>
      <c r="O11" s="56"/>
    </row>
    <row r="12" spans="1:15" s="57" customFormat="1" ht="25.5" hidden="1" customHeight="1" x14ac:dyDescent="0.2">
      <c r="A12" s="56"/>
      <c r="B12" s="104"/>
      <c r="C12" s="104"/>
      <c r="D12" s="104"/>
      <c r="E12" s="104"/>
      <c r="F12" s="104"/>
      <c r="G12" s="104"/>
      <c r="H12" s="104"/>
      <c r="I12" s="104"/>
      <c r="J12" s="104"/>
      <c r="K12" s="104"/>
      <c r="L12" s="104"/>
      <c r="M12" s="104"/>
      <c r="N12" s="104"/>
      <c r="O12" s="56"/>
    </row>
    <row r="13" spans="1:15"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56"/>
    </row>
    <row r="14" spans="1:15" x14ac:dyDescent="0.2">
      <c r="A14" s="61">
        <v>1</v>
      </c>
      <c r="B14" s="61"/>
      <c r="C14" s="63" t="s">
        <v>287</v>
      </c>
      <c r="D14" s="63"/>
      <c r="E14" s="63"/>
      <c r="F14" s="63"/>
      <c r="G14" s="63"/>
      <c r="H14" s="63"/>
      <c r="I14" s="63"/>
      <c r="J14" s="63"/>
      <c r="K14" s="63"/>
      <c r="L14" s="63"/>
      <c r="M14" s="143"/>
      <c r="N14" s="143"/>
      <c r="O14" s="50"/>
    </row>
    <row r="15" spans="1:15" x14ac:dyDescent="0.2">
      <c r="A15" s="61">
        <v>2</v>
      </c>
      <c r="B15" s="61"/>
      <c r="C15" s="63"/>
      <c r="D15" s="63"/>
      <c r="E15" s="63"/>
      <c r="F15" s="63"/>
      <c r="G15" s="63"/>
      <c r="H15" s="63"/>
      <c r="I15" s="63"/>
      <c r="J15" s="63"/>
      <c r="K15" s="63"/>
      <c r="L15" s="63"/>
      <c r="M15" s="143"/>
      <c r="N15" s="143"/>
      <c r="O15" s="50"/>
    </row>
    <row r="16" spans="1:15" x14ac:dyDescent="0.2">
      <c r="A16" s="61">
        <v>3</v>
      </c>
      <c r="B16" s="61"/>
      <c r="C16" s="63"/>
      <c r="D16" s="63"/>
      <c r="E16" s="63"/>
      <c r="F16" s="63"/>
      <c r="G16" s="63"/>
      <c r="H16" s="63"/>
      <c r="I16" s="63"/>
      <c r="J16" s="63"/>
      <c r="K16" s="63"/>
      <c r="L16" s="63"/>
      <c r="M16" s="143"/>
      <c r="N16" s="143"/>
      <c r="O16" s="50"/>
    </row>
    <row r="17" spans="1:15" x14ac:dyDescent="0.2">
      <c r="A17" s="61">
        <v>4</v>
      </c>
      <c r="B17" s="61"/>
      <c r="C17" s="63"/>
      <c r="D17" s="63"/>
      <c r="E17" s="63"/>
      <c r="F17" s="63"/>
      <c r="G17" s="63"/>
      <c r="H17" s="63"/>
      <c r="I17" s="63"/>
      <c r="J17" s="63"/>
      <c r="K17" s="63"/>
      <c r="L17" s="63"/>
      <c r="M17" s="143"/>
      <c r="N17" s="143"/>
      <c r="O17" s="50"/>
    </row>
    <row r="18" spans="1:15" x14ac:dyDescent="0.2">
      <c r="A18" s="61">
        <v>5</v>
      </c>
      <c r="B18" s="61"/>
      <c r="C18" s="63"/>
      <c r="D18" s="63"/>
      <c r="E18" s="63"/>
      <c r="F18" s="63"/>
      <c r="G18" s="63"/>
      <c r="H18" s="63"/>
      <c r="I18" s="63"/>
      <c r="J18" s="63"/>
      <c r="K18" s="63"/>
      <c r="L18" s="63"/>
      <c r="M18" s="143"/>
      <c r="N18" s="143"/>
      <c r="O18" s="50"/>
    </row>
    <row r="19" spans="1:15" x14ac:dyDescent="0.2">
      <c r="A19" s="61">
        <v>6</v>
      </c>
      <c r="B19" s="61"/>
      <c r="C19" s="63"/>
      <c r="D19" s="63"/>
      <c r="E19" s="63"/>
      <c r="F19" s="63"/>
      <c r="G19" s="63"/>
      <c r="H19" s="63"/>
      <c r="I19" s="63"/>
      <c r="J19" s="63"/>
      <c r="K19" s="63"/>
      <c r="L19" s="63"/>
      <c r="M19" s="143"/>
      <c r="N19" s="143"/>
      <c r="O19" s="50"/>
    </row>
    <row r="20" spans="1:15" x14ac:dyDescent="0.2">
      <c r="A20" s="61">
        <v>7</v>
      </c>
      <c r="B20" s="61"/>
      <c r="C20" s="63"/>
      <c r="D20" s="63"/>
      <c r="E20" s="63"/>
      <c r="F20" s="63"/>
      <c r="G20" s="63"/>
      <c r="H20" s="63"/>
      <c r="I20" s="63"/>
      <c r="J20" s="63"/>
      <c r="K20" s="63"/>
      <c r="L20" s="63"/>
      <c r="M20" s="143"/>
      <c r="N20" s="143"/>
      <c r="O20" s="50"/>
    </row>
    <row r="21" spans="1:15" x14ac:dyDescent="0.2">
      <c r="A21" s="61">
        <v>8</v>
      </c>
      <c r="B21" s="61"/>
      <c r="C21" s="63"/>
      <c r="D21" s="63"/>
      <c r="E21" s="63"/>
      <c r="F21" s="63"/>
      <c r="G21" s="63"/>
      <c r="H21" s="63"/>
      <c r="I21" s="63"/>
      <c r="J21" s="63"/>
      <c r="K21" s="63"/>
      <c r="L21" s="63"/>
      <c r="M21" s="143"/>
      <c r="N21" s="143"/>
      <c r="O21" s="50"/>
    </row>
    <row r="22" spans="1:15" x14ac:dyDescent="0.2">
      <c r="A22" s="61">
        <v>9</v>
      </c>
      <c r="B22" s="61"/>
      <c r="C22" s="63"/>
      <c r="D22" s="63"/>
      <c r="E22" s="63"/>
      <c r="F22" s="63"/>
      <c r="G22" s="63"/>
      <c r="H22" s="63"/>
      <c r="I22" s="63"/>
      <c r="J22" s="63"/>
      <c r="K22" s="63"/>
      <c r="L22" s="63"/>
      <c r="M22" s="143"/>
      <c r="N22" s="143"/>
      <c r="O22" s="50"/>
    </row>
    <row r="23" spans="1:15" x14ac:dyDescent="0.2">
      <c r="A23" s="61">
        <v>10</v>
      </c>
      <c r="B23" s="61"/>
      <c r="C23" s="63"/>
      <c r="D23" s="63"/>
      <c r="E23" s="63"/>
      <c r="F23" s="63"/>
      <c r="G23" s="63"/>
      <c r="H23" s="63"/>
      <c r="I23" s="63"/>
      <c r="J23" s="63"/>
      <c r="K23" s="63"/>
      <c r="L23" s="63"/>
      <c r="M23" s="143"/>
      <c r="N23" s="143"/>
      <c r="O23" s="50"/>
    </row>
    <row r="24" spans="1:15" x14ac:dyDescent="0.2">
      <c r="A24" s="61">
        <v>11</v>
      </c>
      <c r="B24" s="61"/>
      <c r="C24" s="63"/>
      <c r="D24" s="63"/>
      <c r="E24" s="63"/>
      <c r="F24" s="63"/>
      <c r="G24" s="63"/>
      <c r="H24" s="63"/>
      <c r="I24" s="63"/>
      <c r="J24" s="63"/>
      <c r="K24" s="63"/>
      <c r="L24" s="63"/>
      <c r="M24" s="143"/>
      <c r="N24" s="143"/>
      <c r="O24" s="50"/>
    </row>
    <row r="25" spans="1:15" x14ac:dyDescent="0.2">
      <c r="A25" s="61">
        <v>12</v>
      </c>
      <c r="B25" s="61"/>
      <c r="C25" s="63"/>
      <c r="D25" s="63"/>
      <c r="E25" s="63"/>
      <c r="F25" s="63"/>
      <c r="G25" s="63"/>
      <c r="H25" s="63"/>
      <c r="I25" s="63"/>
      <c r="J25" s="63"/>
      <c r="K25" s="63"/>
      <c r="L25" s="63"/>
      <c r="M25" s="143"/>
      <c r="N25" s="143"/>
      <c r="O25" s="50"/>
    </row>
    <row r="26" spans="1:15" x14ac:dyDescent="0.2">
      <c r="A26" s="61">
        <v>13</v>
      </c>
      <c r="B26" s="61"/>
      <c r="C26" s="63"/>
      <c r="D26" s="63"/>
      <c r="E26" s="63"/>
      <c r="F26" s="63"/>
      <c r="G26" s="63"/>
      <c r="H26" s="63"/>
      <c r="I26" s="63"/>
      <c r="J26" s="63"/>
      <c r="K26" s="63"/>
      <c r="L26" s="63"/>
      <c r="M26" s="143"/>
      <c r="N26" s="143"/>
      <c r="O26" s="50"/>
    </row>
    <row r="27" spans="1:15" x14ac:dyDescent="0.2">
      <c r="A27" s="61">
        <v>14</v>
      </c>
      <c r="B27" s="61"/>
      <c r="C27" s="63"/>
      <c r="D27" s="63"/>
      <c r="E27" s="63"/>
      <c r="F27" s="63"/>
      <c r="G27" s="63"/>
      <c r="H27" s="63"/>
      <c r="I27" s="63"/>
      <c r="J27" s="63"/>
      <c r="K27" s="63"/>
      <c r="L27" s="63"/>
      <c r="M27" s="143"/>
      <c r="N27" s="143"/>
      <c r="O27" s="50"/>
    </row>
    <row r="28" spans="1:15" x14ac:dyDescent="0.2">
      <c r="A28" s="61">
        <v>15</v>
      </c>
      <c r="B28" s="61"/>
      <c r="C28" s="63"/>
      <c r="D28" s="63"/>
      <c r="E28" s="63"/>
      <c r="F28" s="63"/>
      <c r="G28" s="63"/>
      <c r="H28" s="63"/>
      <c r="I28" s="63"/>
      <c r="J28" s="63"/>
      <c r="K28" s="63"/>
      <c r="L28" s="63"/>
      <c r="M28" s="143"/>
      <c r="N28" s="143"/>
      <c r="O28" s="50"/>
    </row>
    <row r="29" spans="1:15" x14ac:dyDescent="0.2">
      <c r="A29" s="61">
        <v>16</v>
      </c>
      <c r="B29" s="61"/>
      <c r="C29" s="63"/>
      <c r="D29" s="63"/>
      <c r="E29" s="63"/>
      <c r="F29" s="63"/>
      <c r="G29" s="63"/>
      <c r="H29" s="63"/>
      <c r="I29" s="63"/>
      <c r="J29" s="63"/>
      <c r="K29" s="63"/>
      <c r="L29" s="63"/>
      <c r="M29" s="143"/>
      <c r="N29" s="143"/>
      <c r="O29" s="50"/>
    </row>
    <row r="30" spans="1:15" x14ac:dyDescent="0.2">
      <c r="A30" s="61">
        <v>17</v>
      </c>
      <c r="B30" s="61"/>
      <c r="C30" s="63"/>
      <c r="D30" s="63"/>
      <c r="E30" s="63"/>
      <c r="F30" s="63"/>
      <c r="G30" s="63"/>
      <c r="H30" s="63"/>
      <c r="I30" s="63"/>
      <c r="J30" s="63"/>
      <c r="K30" s="63"/>
      <c r="L30" s="63"/>
      <c r="M30" s="143"/>
      <c r="N30" s="143"/>
      <c r="O30" s="50"/>
    </row>
    <row r="31" spans="1:15" x14ac:dyDescent="0.2">
      <c r="A31" s="61">
        <v>18</v>
      </c>
      <c r="B31" s="61"/>
      <c r="C31" s="63"/>
      <c r="D31" s="63"/>
      <c r="E31" s="63"/>
      <c r="F31" s="63"/>
      <c r="G31" s="63"/>
      <c r="H31" s="63"/>
      <c r="I31" s="63"/>
      <c r="J31" s="63"/>
      <c r="K31" s="63"/>
      <c r="L31" s="63"/>
      <c r="M31" s="143"/>
      <c r="N31" s="143"/>
      <c r="O31" s="50"/>
    </row>
    <row r="32" spans="1:15" x14ac:dyDescent="0.2">
      <c r="A32" s="61">
        <v>19</v>
      </c>
      <c r="B32" s="61"/>
      <c r="C32" s="63"/>
      <c r="D32" s="63"/>
      <c r="E32" s="63"/>
      <c r="F32" s="63"/>
      <c r="G32" s="63"/>
      <c r="H32" s="63"/>
      <c r="I32" s="63"/>
      <c r="J32" s="63"/>
      <c r="K32" s="63"/>
      <c r="L32" s="63"/>
      <c r="M32" s="143"/>
      <c r="N32" s="143"/>
      <c r="O32" s="50"/>
    </row>
    <row r="33" spans="1:15" x14ac:dyDescent="0.2">
      <c r="A33" s="61">
        <v>20</v>
      </c>
      <c r="B33" s="61"/>
      <c r="C33" s="63"/>
      <c r="D33" s="63"/>
      <c r="E33" s="63"/>
      <c r="F33" s="63"/>
      <c r="G33" s="63"/>
      <c r="H33" s="63"/>
      <c r="I33" s="63"/>
      <c r="J33" s="63"/>
      <c r="K33" s="63"/>
      <c r="L33" s="63"/>
      <c r="M33" s="143"/>
      <c r="N33" s="143"/>
      <c r="O33" s="50"/>
    </row>
    <row r="34" spans="1:15" x14ac:dyDescent="0.2">
      <c r="A34" s="61">
        <v>21</v>
      </c>
      <c r="B34" s="61"/>
      <c r="C34" s="63"/>
      <c r="D34" s="63"/>
      <c r="E34" s="63"/>
      <c r="F34" s="63"/>
      <c r="G34" s="63"/>
      <c r="H34" s="63"/>
      <c r="I34" s="63"/>
      <c r="J34" s="63"/>
      <c r="K34" s="63"/>
      <c r="L34" s="63"/>
      <c r="M34" s="143"/>
      <c r="N34" s="143"/>
      <c r="O34" s="50"/>
    </row>
    <row r="35" spans="1:15" x14ac:dyDescent="0.2">
      <c r="A35" s="61">
        <v>22</v>
      </c>
      <c r="B35" s="61"/>
      <c r="C35" s="63"/>
      <c r="D35" s="63"/>
      <c r="E35" s="63"/>
      <c r="F35" s="63"/>
      <c r="G35" s="63"/>
      <c r="H35" s="63"/>
      <c r="I35" s="63"/>
      <c r="J35" s="63"/>
      <c r="K35" s="63"/>
      <c r="L35" s="63"/>
      <c r="M35" s="143"/>
      <c r="N35" s="143"/>
      <c r="O35" s="50"/>
    </row>
    <row r="36" spans="1:15" x14ac:dyDescent="0.2">
      <c r="A36" s="61">
        <v>23</v>
      </c>
      <c r="B36" s="61"/>
      <c r="C36" s="63"/>
      <c r="D36" s="63"/>
      <c r="E36" s="63"/>
      <c r="F36" s="63"/>
      <c r="G36" s="63"/>
      <c r="H36" s="63"/>
      <c r="I36" s="63"/>
      <c r="J36" s="63"/>
      <c r="K36" s="63"/>
      <c r="L36" s="63"/>
      <c r="M36" s="143"/>
      <c r="N36" s="143"/>
      <c r="O36" s="50"/>
    </row>
    <row r="37" spans="1:15" x14ac:dyDescent="0.2">
      <c r="A37" s="61">
        <v>24</v>
      </c>
      <c r="B37" s="61"/>
      <c r="C37" s="63"/>
      <c r="D37" s="63"/>
      <c r="E37" s="63"/>
      <c r="F37" s="63"/>
      <c r="G37" s="63"/>
      <c r="H37" s="63"/>
      <c r="I37" s="63"/>
      <c r="J37" s="63"/>
      <c r="K37" s="63"/>
      <c r="L37" s="63"/>
      <c r="M37" s="143"/>
      <c r="N37" s="143"/>
      <c r="O37" s="50"/>
    </row>
    <row r="38" spans="1:15" x14ac:dyDescent="0.2">
      <c r="A38" s="61">
        <v>25</v>
      </c>
      <c r="B38" s="61"/>
      <c r="C38" s="63"/>
      <c r="D38" s="63"/>
      <c r="E38" s="63"/>
      <c r="F38" s="63"/>
      <c r="G38" s="63"/>
      <c r="H38" s="63"/>
      <c r="I38" s="63"/>
      <c r="J38" s="63"/>
      <c r="K38" s="63"/>
      <c r="L38" s="63"/>
      <c r="M38" s="143"/>
      <c r="N38" s="143"/>
      <c r="O38" s="50"/>
    </row>
    <row r="39" spans="1:15" x14ac:dyDescent="0.2">
      <c r="A39" s="61">
        <v>26</v>
      </c>
      <c r="B39" s="61"/>
      <c r="C39" s="63"/>
      <c r="D39" s="63"/>
      <c r="E39" s="63"/>
      <c r="F39" s="63"/>
      <c r="G39" s="63"/>
      <c r="H39" s="63"/>
      <c r="I39" s="63"/>
      <c r="J39" s="63"/>
      <c r="K39" s="63"/>
      <c r="L39" s="63"/>
      <c r="M39" s="143"/>
      <c r="N39" s="143"/>
      <c r="O39" s="50"/>
    </row>
    <row r="40" spans="1:15" x14ac:dyDescent="0.2">
      <c r="A40" s="61">
        <v>27</v>
      </c>
      <c r="B40" s="61"/>
      <c r="C40" s="63"/>
      <c r="D40" s="63"/>
      <c r="E40" s="63"/>
      <c r="F40" s="63"/>
      <c r="G40" s="63"/>
      <c r="H40" s="63"/>
      <c r="I40" s="63"/>
      <c r="J40" s="63"/>
      <c r="K40" s="63"/>
      <c r="L40" s="63"/>
      <c r="M40" s="143"/>
      <c r="N40" s="143"/>
      <c r="O40" s="50"/>
    </row>
    <row r="41" spans="1:15" x14ac:dyDescent="0.2">
      <c r="A41" s="61">
        <v>28</v>
      </c>
      <c r="B41" s="61"/>
      <c r="C41" s="63"/>
      <c r="D41" s="63"/>
      <c r="E41" s="63"/>
      <c r="F41" s="63"/>
      <c r="G41" s="63"/>
      <c r="H41" s="63"/>
      <c r="I41" s="63"/>
      <c r="J41" s="63"/>
      <c r="K41" s="63"/>
      <c r="L41" s="63"/>
      <c r="M41" s="143"/>
      <c r="N41" s="143"/>
      <c r="O41" s="50"/>
    </row>
    <row r="42" spans="1:15" x14ac:dyDescent="0.2">
      <c r="A42" s="61">
        <v>29</v>
      </c>
      <c r="B42" s="61"/>
      <c r="C42" s="63"/>
      <c r="D42" s="63"/>
      <c r="E42" s="63"/>
      <c r="F42" s="63"/>
      <c r="G42" s="63"/>
      <c r="H42" s="63"/>
      <c r="I42" s="63"/>
      <c r="J42" s="63"/>
      <c r="K42" s="63"/>
      <c r="L42" s="63"/>
      <c r="M42" s="143"/>
      <c r="N42" s="143"/>
      <c r="O42" s="50"/>
    </row>
    <row r="43" spans="1:15" x14ac:dyDescent="0.2">
      <c r="A43" s="61">
        <v>30</v>
      </c>
      <c r="B43" s="61"/>
      <c r="C43" s="63"/>
      <c r="D43" s="63"/>
      <c r="E43" s="63"/>
      <c r="F43" s="63"/>
      <c r="G43" s="63"/>
      <c r="H43" s="63"/>
      <c r="I43" s="63"/>
      <c r="J43" s="63"/>
      <c r="K43" s="63"/>
      <c r="L43" s="63"/>
      <c r="M43" s="143"/>
      <c r="N43" s="143"/>
      <c r="O43" s="50"/>
    </row>
    <row r="44" spans="1:15" x14ac:dyDescent="0.2">
      <c r="A44" s="61">
        <v>31</v>
      </c>
      <c r="B44" s="61"/>
      <c r="C44" s="63"/>
      <c r="D44" s="63"/>
      <c r="E44" s="63"/>
      <c r="F44" s="63"/>
      <c r="G44" s="63"/>
      <c r="H44" s="63"/>
      <c r="I44" s="63"/>
      <c r="J44" s="63"/>
      <c r="K44" s="63"/>
      <c r="L44" s="63"/>
      <c r="M44" s="143"/>
      <c r="N44" s="143"/>
      <c r="O44" s="50"/>
    </row>
    <row r="45" spans="1:15" x14ac:dyDescent="0.2">
      <c r="A45" s="66" t="s">
        <v>14</v>
      </c>
      <c r="B45" s="67"/>
      <c r="C45" s="67">
        <f>COUNT(C14:C44)</f>
        <v>0</v>
      </c>
      <c r="D45" s="67"/>
      <c r="E45" s="67">
        <f>COUNT(E14:E44)</f>
        <v>0</v>
      </c>
      <c r="F45" s="67"/>
      <c r="G45" s="67">
        <f>COUNT(G14:G44)</f>
        <v>0</v>
      </c>
      <c r="H45" s="67"/>
      <c r="I45" s="67">
        <f>COUNT(I14:I44)</f>
        <v>0</v>
      </c>
      <c r="J45" s="67"/>
      <c r="K45" s="67">
        <f>COUNT(K14:K44)</f>
        <v>0</v>
      </c>
      <c r="L45" s="67"/>
      <c r="M45" s="67">
        <f>COUNT(M14:M44)</f>
        <v>0</v>
      </c>
      <c r="N45" s="67"/>
      <c r="O45" s="50"/>
    </row>
    <row r="46" spans="1:15" x14ac:dyDescent="0.2">
      <c r="A46" s="66" t="s">
        <v>232</v>
      </c>
      <c r="B46" s="67"/>
      <c r="C46" s="67" t="e">
        <f>AVERAGE(C14:C44)</f>
        <v>#DIV/0!</v>
      </c>
      <c r="D46" s="67"/>
      <c r="E46" s="67" t="e">
        <f>AVERAGE(E14:E44)</f>
        <v>#DIV/0!</v>
      </c>
      <c r="F46" s="67"/>
      <c r="G46" s="67" t="e">
        <f>AVERAGE(G14:G44)</f>
        <v>#DIV/0!</v>
      </c>
      <c r="H46" s="67"/>
      <c r="I46" s="67" t="e">
        <f>AVERAGE(I14:I44)</f>
        <v>#DIV/0!</v>
      </c>
      <c r="J46" s="67"/>
      <c r="K46" s="67" t="e">
        <f>AVERAGE(K14:K44)</f>
        <v>#DIV/0!</v>
      </c>
      <c r="L46" s="67"/>
      <c r="M46" s="67" t="e">
        <f>AVERAGE(M14:M44)</f>
        <v>#DIV/0!</v>
      </c>
      <c r="N46" s="67"/>
      <c r="O46" s="50"/>
    </row>
    <row r="47" spans="1:15" x14ac:dyDescent="0.2">
      <c r="A47" s="66" t="s">
        <v>16</v>
      </c>
      <c r="B47" s="67"/>
      <c r="C47" s="67">
        <f>MAX(C14:C44)</f>
        <v>0</v>
      </c>
      <c r="D47" s="67"/>
      <c r="E47" s="67">
        <f>MAX(E14:E44)</f>
        <v>0</v>
      </c>
      <c r="F47" s="67"/>
      <c r="G47" s="67">
        <f>MAX(G14:G44)</f>
        <v>0</v>
      </c>
      <c r="H47" s="67"/>
      <c r="I47" s="67">
        <f>MAX(I14:I44)</f>
        <v>0</v>
      </c>
      <c r="J47" s="67"/>
      <c r="K47" s="67">
        <f>MAX(K14:K44)</f>
        <v>0</v>
      </c>
      <c r="L47" s="67"/>
      <c r="M47" s="67">
        <f>MAX(M14:M44)</f>
        <v>0</v>
      </c>
      <c r="N47" s="67"/>
      <c r="O47" s="50"/>
    </row>
    <row r="48" spans="1:15" x14ac:dyDescent="0.2">
      <c r="A48" s="66" t="s">
        <v>15</v>
      </c>
      <c r="B48" s="67"/>
      <c r="C48" s="67">
        <f>MIN(C14:C44)</f>
        <v>0</v>
      </c>
      <c r="D48" s="67"/>
      <c r="E48" s="67">
        <f>MIN(E14:E44)</f>
        <v>0</v>
      </c>
      <c r="F48" s="67"/>
      <c r="G48" s="67">
        <f>MIN(G14:G44)</f>
        <v>0</v>
      </c>
      <c r="H48" s="67"/>
      <c r="I48" s="67">
        <f>MIN(I14:I44)</f>
        <v>0</v>
      </c>
      <c r="J48" s="67"/>
      <c r="K48" s="67">
        <f>MIN(K14:K44)</f>
        <v>0</v>
      </c>
      <c r="L48" s="67"/>
      <c r="M48" s="67">
        <f>MIN(M14:M44)</f>
        <v>0</v>
      </c>
      <c r="N48" s="67"/>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tabSelected="1" zoomScale="85" zoomScaleNormal="85" workbookViewId="0">
      <pane xSplit="2" ySplit="13" topLeftCell="C38" activePane="bottomRight" state="frozen"/>
      <selection pane="topRight" activeCell="C1" sqref="C1"/>
      <selection pane="bottomLeft" activeCell="A14" sqref="A14"/>
      <selection pane="bottomRight" activeCell="AO31" sqref="AO31"/>
    </sheetView>
  </sheetViews>
  <sheetFormatPr defaultRowHeight="12.75" x14ac:dyDescent="0.2"/>
  <cols>
    <col min="1" max="1" width="8" style="89" customWidth="1"/>
    <col min="2" max="2" width="11.140625" style="89" customWidth="1"/>
    <col min="3" max="3" width="9.7109375" style="89" customWidth="1"/>
    <col min="4" max="4" width="19.28515625" style="89" customWidth="1"/>
    <col min="5" max="5" width="9.7109375" style="89" customWidth="1"/>
    <col min="6" max="6" width="19.42578125" style="89" customWidth="1"/>
    <col min="7" max="7" width="9.7109375" style="89" customWidth="1"/>
    <col min="8" max="8" width="19.42578125" style="89" customWidth="1"/>
    <col min="9" max="9" width="9.7109375" style="89" customWidth="1"/>
    <col min="10" max="10" width="19.42578125" style="89" customWidth="1"/>
    <col min="11" max="11" width="9.7109375" style="89" customWidth="1"/>
    <col min="12" max="12" width="19.28515625" style="89" customWidth="1"/>
    <col min="13" max="13" width="9.7109375" style="89" customWidth="1"/>
    <col min="14" max="14" width="19.28515625" style="89" customWidth="1"/>
    <col min="15" max="15" width="9.7109375" style="89" customWidth="1"/>
    <col min="16" max="16" width="19.28515625" style="89" customWidth="1"/>
    <col min="17" max="17" width="9.7109375" style="89" customWidth="1"/>
    <col min="18" max="18" width="19.140625" style="89" customWidth="1"/>
    <col min="19" max="19" width="9.7109375" style="89" customWidth="1"/>
    <col min="20" max="20" width="19.28515625" style="89" customWidth="1"/>
    <col min="21" max="21" width="9.7109375" style="89" customWidth="1"/>
    <col min="22" max="22" width="19.140625" style="89" customWidth="1"/>
    <col min="23" max="23" width="9.7109375" style="89" customWidth="1"/>
    <col min="24" max="24" width="19.28515625" style="89" customWidth="1"/>
    <col min="25" max="25" width="9.7109375" style="89" customWidth="1"/>
    <col min="26" max="26" width="19.42578125" style="89" customWidth="1"/>
    <col min="27" max="27" width="9.7109375" style="89" customWidth="1"/>
    <col min="28" max="28" width="19.140625" style="89" customWidth="1"/>
    <col min="29" max="29" width="9.7109375" style="89" customWidth="1"/>
    <col min="30" max="30" width="19.28515625" style="89" customWidth="1"/>
    <col min="31" max="31" width="9.7109375" style="89" customWidth="1"/>
    <col min="32" max="32" width="19.140625" style="89" customWidth="1"/>
    <col min="33" max="33" width="9.7109375" style="89" customWidth="1"/>
    <col min="34" max="34" width="19.140625" style="89" customWidth="1"/>
    <col min="35" max="35" width="9.7109375" style="89" customWidth="1"/>
    <col min="36" max="36" width="19.28515625" style="89" customWidth="1"/>
    <col min="37" max="37" width="9.7109375" style="89" customWidth="1"/>
    <col min="38" max="38" width="19.28515625" style="89" customWidth="1"/>
    <col min="39" max="39" width="9.7109375" style="89" customWidth="1"/>
    <col min="40" max="40" width="19.28515625" style="89" customWidth="1"/>
    <col min="41" max="41" width="9.7109375" style="89" customWidth="1"/>
    <col min="42" max="42" width="19.28515625" style="89" customWidth="1"/>
    <col min="43" max="43" width="9.7109375" style="89" customWidth="1"/>
    <col min="44" max="44" width="29.140625" style="89" customWidth="1"/>
    <col min="45" max="45" width="9.7109375" style="89" customWidth="1"/>
    <col min="46" max="46" width="19.42578125" style="89" customWidth="1"/>
    <col min="47" max="47" width="9.7109375" style="89" customWidth="1"/>
    <col min="48" max="48" width="19.140625" style="89" customWidth="1"/>
    <col min="49" max="49" width="9.7109375" style="89" customWidth="1"/>
    <col min="50" max="50" width="19.28515625" style="89" customWidth="1"/>
    <col min="51" max="51" width="9.7109375" style="89" customWidth="1"/>
    <col min="52" max="52" width="19.42578125" style="89" customWidth="1"/>
    <col min="53" max="53" width="9.7109375" style="89" customWidth="1"/>
    <col min="54" max="54" width="19.28515625" style="89" customWidth="1"/>
    <col min="55" max="55" width="9.7109375" style="89" customWidth="1"/>
    <col min="56" max="56" width="19.28515625" style="89" customWidth="1"/>
    <col min="57" max="57" width="9.7109375" style="89" customWidth="1"/>
    <col min="58" max="58" width="19.28515625" style="89" customWidth="1"/>
    <col min="59" max="59" width="9.7109375" style="89" customWidth="1"/>
    <col min="60" max="60" width="19.28515625" style="89" customWidth="1"/>
    <col min="61" max="61" width="9.7109375" style="89" customWidth="1"/>
    <col min="62" max="62" width="19.28515625" style="89" customWidth="1"/>
    <col min="63" max="63" width="9.7109375" style="89" customWidth="1"/>
    <col min="64" max="64" width="19.42578125" style="89" customWidth="1"/>
    <col min="65" max="65" width="9.7109375" style="89" customWidth="1"/>
    <col min="66" max="66" width="19.140625" style="89" customWidth="1"/>
    <col min="67" max="67" width="9.7109375" style="89" customWidth="1"/>
    <col min="68" max="68" width="19.140625" style="89" customWidth="1"/>
    <col min="69" max="69" width="9.7109375" style="89" customWidth="1"/>
    <col min="70" max="70" width="19.28515625" style="89" customWidth="1"/>
    <col min="71" max="71" width="9.7109375" style="89" customWidth="1"/>
    <col min="72" max="72" width="19.140625" style="89" customWidth="1"/>
    <col min="73" max="73" width="9.7109375" style="89" customWidth="1"/>
    <col min="74" max="74" width="19.28515625" style="89" customWidth="1"/>
    <col min="75" max="75" width="9.7109375" style="89" customWidth="1"/>
    <col min="76" max="76" width="19.42578125" style="89" customWidth="1"/>
    <col min="77" max="77" width="9.7109375" style="89" customWidth="1"/>
    <col min="78" max="78" width="19.140625" style="89" customWidth="1"/>
    <col min="79" max="79" width="9.7109375" style="89" customWidth="1"/>
    <col min="80" max="80" width="19.28515625" style="89" customWidth="1"/>
    <col min="81" max="81" width="9.7109375" style="89" hidden="1" customWidth="1"/>
    <col min="82" max="82" width="18.5703125" style="89" hidden="1" customWidth="1"/>
    <col min="83" max="83" width="7.7109375" style="89" customWidth="1"/>
    <col min="84" max="16384" width="9.140625" style="89"/>
  </cols>
  <sheetData>
    <row r="1" spans="1:83" x14ac:dyDescent="0.2">
      <c r="A1" s="86" t="s">
        <v>159</v>
      </c>
      <c r="B1" s="87" t="s">
        <v>286</v>
      </c>
      <c r="C1" s="88" t="s">
        <v>156</v>
      </c>
      <c r="D1" s="88" t="str">
        <f>כללי!C8</f>
        <v>נתניה</v>
      </c>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row>
    <row r="2" spans="1:83" ht="20.25" x14ac:dyDescent="0.2">
      <c r="A2" s="20"/>
      <c r="B2" s="20"/>
      <c r="C2" s="122"/>
      <c r="D2" s="122"/>
      <c r="E2" s="90" t="s">
        <v>155</v>
      </c>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row>
    <row r="3" spans="1:83" ht="12.75" customHeight="1" x14ac:dyDescent="0.2">
      <c r="A3" s="20"/>
      <c r="B3" s="20"/>
      <c r="C3" s="90"/>
      <c r="D3" s="90"/>
      <c r="E3" s="122"/>
      <c r="F3" s="122"/>
      <c r="G3" s="122"/>
      <c r="H3" s="122"/>
      <c r="I3" s="122"/>
      <c r="J3" s="122"/>
      <c r="K3" s="122"/>
      <c r="L3" s="122"/>
      <c r="M3" s="122" t="s">
        <v>268</v>
      </c>
      <c r="N3" s="122"/>
      <c r="O3" s="122"/>
      <c r="P3" s="122"/>
      <c r="Q3" s="122" t="s">
        <v>269</v>
      </c>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row>
    <row r="4" spans="1:83" x14ac:dyDescent="0.2">
      <c r="A4" s="159"/>
      <c r="B4" s="160"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2"/>
    </row>
    <row r="5" spans="1:83" s="92" customFormat="1" ht="23.25" customHeight="1" x14ac:dyDescent="0.2">
      <c r="A5" s="93"/>
      <c r="B5" s="133" t="s">
        <v>10</v>
      </c>
      <c r="C5" s="198" t="s">
        <v>19</v>
      </c>
      <c r="D5" s="199"/>
      <c r="E5" s="198" t="s">
        <v>20</v>
      </c>
      <c r="F5" s="199"/>
      <c r="G5" s="198" t="s">
        <v>21</v>
      </c>
      <c r="H5" s="199"/>
      <c r="I5" s="198" t="s">
        <v>22</v>
      </c>
      <c r="J5" s="199"/>
      <c r="K5" s="198" t="s">
        <v>1</v>
      </c>
      <c r="L5" s="199"/>
      <c r="M5" s="198" t="s">
        <v>81</v>
      </c>
      <c r="N5" s="199"/>
      <c r="O5" s="198" t="s">
        <v>96</v>
      </c>
      <c r="P5" s="199"/>
      <c r="Q5" s="198" t="s">
        <v>24</v>
      </c>
      <c r="R5" s="199"/>
      <c r="S5" s="198" t="s">
        <v>25</v>
      </c>
      <c r="T5" s="199"/>
      <c r="U5" s="198" t="s">
        <v>17</v>
      </c>
      <c r="V5" s="199"/>
      <c r="W5" s="198" t="s">
        <v>69</v>
      </c>
      <c r="X5" s="199"/>
      <c r="Y5" s="198" t="s">
        <v>67</v>
      </c>
      <c r="Z5" s="199"/>
      <c r="AA5" s="198" t="s">
        <v>253</v>
      </c>
      <c r="AB5" s="199"/>
      <c r="AC5" s="198" t="s">
        <v>48</v>
      </c>
      <c r="AD5" s="199"/>
      <c r="AE5" s="198" t="s">
        <v>63</v>
      </c>
      <c r="AF5" s="199"/>
      <c r="AG5" s="198" t="s">
        <v>41</v>
      </c>
      <c r="AH5" s="199"/>
      <c r="AI5" s="198" t="s">
        <v>42</v>
      </c>
      <c r="AJ5" s="199"/>
      <c r="AK5" s="198" t="s">
        <v>43</v>
      </c>
      <c r="AL5" s="199"/>
      <c r="AM5" s="198" t="s">
        <v>44</v>
      </c>
      <c r="AN5" s="199"/>
      <c r="AO5" s="198" t="s">
        <v>45</v>
      </c>
      <c r="AP5" s="199"/>
      <c r="AQ5" s="198" t="s">
        <v>46</v>
      </c>
      <c r="AR5" s="199"/>
      <c r="AS5" s="198" t="s">
        <v>79</v>
      </c>
      <c r="AT5" s="199"/>
      <c r="AU5" s="198" t="s">
        <v>53</v>
      </c>
      <c r="AV5" s="199"/>
      <c r="AW5" s="198" t="s">
        <v>51</v>
      </c>
      <c r="AX5" s="199"/>
      <c r="AY5" s="198" t="s">
        <v>56</v>
      </c>
      <c r="AZ5" s="199"/>
      <c r="BA5" s="198" t="s">
        <v>49</v>
      </c>
      <c r="BB5" s="199"/>
      <c r="BC5" s="198" t="s">
        <v>68</v>
      </c>
      <c r="BD5" s="199"/>
      <c r="BE5" s="198" t="s">
        <v>57</v>
      </c>
      <c r="BF5" s="199"/>
      <c r="BG5" s="198" t="s">
        <v>50</v>
      </c>
      <c r="BH5" s="199"/>
      <c r="BI5" s="198" t="s">
        <v>54</v>
      </c>
      <c r="BJ5" s="199"/>
      <c r="BK5" s="198" t="s">
        <v>47</v>
      </c>
      <c r="BL5" s="199"/>
      <c r="BM5" s="198" t="s">
        <v>80</v>
      </c>
      <c r="BN5" s="199"/>
      <c r="BO5" s="198" t="s">
        <v>52</v>
      </c>
      <c r="BP5" s="199"/>
      <c r="BQ5" s="198" t="s">
        <v>59</v>
      </c>
      <c r="BR5" s="199"/>
      <c r="BS5" s="198" t="s">
        <v>55</v>
      </c>
      <c r="BT5" s="199"/>
      <c r="BU5" s="198" t="s">
        <v>58</v>
      </c>
      <c r="BV5" s="199"/>
      <c r="BW5" s="198" t="s">
        <v>64</v>
      </c>
      <c r="BX5" s="199"/>
      <c r="BY5" s="198" t="s">
        <v>62</v>
      </c>
      <c r="BZ5" s="199"/>
      <c r="CA5" s="198" t="s">
        <v>65</v>
      </c>
      <c r="CB5" s="199"/>
      <c r="CC5" s="198" t="s">
        <v>161</v>
      </c>
      <c r="CD5" s="199"/>
      <c r="CE5" s="91"/>
    </row>
    <row r="6" spans="1:83" s="92" customFormat="1" ht="52.5" customHeight="1" x14ac:dyDescent="0.2">
      <c r="A6" s="93"/>
      <c r="B6" s="133" t="s">
        <v>11</v>
      </c>
      <c r="C6" s="198" t="s">
        <v>66</v>
      </c>
      <c r="D6" s="199"/>
      <c r="E6" s="198" t="s">
        <v>60</v>
      </c>
      <c r="F6" s="199"/>
      <c r="G6" s="198" t="s">
        <v>61</v>
      </c>
      <c r="H6" s="199"/>
      <c r="I6" s="198" t="s">
        <v>61</v>
      </c>
      <c r="J6" s="199"/>
      <c r="K6" s="198"/>
      <c r="L6" s="199"/>
      <c r="M6" s="167" t="s">
        <v>254</v>
      </c>
      <c r="N6" s="168"/>
      <c r="O6" s="167" t="s">
        <v>255</v>
      </c>
      <c r="P6" s="168"/>
      <c r="Q6" s="167" t="s">
        <v>256</v>
      </c>
      <c r="R6" s="168"/>
      <c r="S6" s="167" t="s">
        <v>257</v>
      </c>
      <c r="T6" s="168"/>
      <c r="U6" s="198" t="s">
        <v>26</v>
      </c>
      <c r="V6" s="199"/>
      <c r="W6" s="198" t="s">
        <v>26</v>
      </c>
      <c r="X6" s="199"/>
      <c r="Y6" s="198" t="s">
        <v>26</v>
      </c>
      <c r="Z6" s="199"/>
      <c r="AA6" s="198" t="s">
        <v>26</v>
      </c>
      <c r="AB6" s="199"/>
      <c r="AC6" s="198" t="s">
        <v>26</v>
      </c>
      <c r="AD6" s="199"/>
      <c r="AE6" s="198" t="s">
        <v>26</v>
      </c>
      <c r="AF6" s="199"/>
      <c r="AG6" s="198" t="s">
        <v>26</v>
      </c>
      <c r="AH6" s="199"/>
      <c r="AI6" s="198" t="s">
        <v>26</v>
      </c>
      <c r="AJ6" s="199"/>
      <c r="AK6" s="198" t="s">
        <v>26</v>
      </c>
      <c r="AL6" s="199"/>
      <c r="AM6" s="198" t="s">
        <v>26</v>
      </c>
      <c r="AN6" s="199"/>
      <c r="AO6" s="198" t="s">
        <v>26</v>
      </c>
      <c r="AP6" s="199"/>
      <c r="AQ6" s="198" t="s">
        <v>26</v>
      </c>
      <c r="AR6" s="199"/>
      <c r="AS6" s="198" t="s">
        <v>26</v>
      </c>
      <c r="AT6" s="199"/>
      <c r="AU6" s="198" t="s">
        <v>26</v>
      </c>
      <c r="AV6" s="199"/>
      <c r="AW6" s="198" t="s">
        <v>26</v>
      </c>
      <c r="AX6" s="199"/>
      <c r="AY6" s="198" t="s">
        <v>26</v>
      </c>
      <c r="AZ6" s="199"/>
      <c r="BA6" s="198" t="s">
        <v>26</v>
      </c>
      <c r="BB6" s="199"/>
      <c r="BC6" s="198" t="s">
        <v>26</v>
      </c>
      <c r="BD6" s="199"/>
      <c r="BE6" s="198" t="s">
        <v>26</v>
      </c>
      <c r="BF6" s="199"/>
      <c r="BG6" s="198" t="s">
        <v>26</v>
      </c>
      <c r="BH6" s="199"/>
      <c r="BI6" s="198" t="s">
        <v>26</v>
      </c>
      <c r="BJ6" s="199"/>
      <c r="BK6" s="198" t="s">
        <v>26</v>
      </c>
      <c r="BL6" s="199"/>
      <c r="BM6" s="198" t="s">
        <v>26</v>
      </c>
      <c r="BN6" s="199"/>
      <c r="BO6" s="198" t="s">
        <v>26</v>
      </c>
      <c r="BP6" s="199"/>
      <c r="BQ6" s="198" t="s">
        <v>26</v>
      </c>
      <c r="BR6" s="199"/>
      <c r="BS6" s="198" t="s">
        <v>26</v>
      </c>
      <c r="BT6" s="199"/>
      <c r="BU6" s="198" t="s">
        <v>26</v>
      </c>
      <c r="BV6" s="199"/>
      <c r="BW6" s="198" t="s">
        <v>26</v>
      </c>
      <c r="BX6" s="199"/>
      <c r="BY6" s="198" t="s">
        <v>26</v>
      </c>
      <c r="BZ6" s="199"/>
      <c r="CA6" s="198" t="s">
        <v>26</v>
      </c>
      <c r="CB6" s="199"/>
      <c r="CC6" s="198"/>
      <c r="CD6" s="199"/>
      <c r="CE6" s="91"/>
    </row>
    <row r="7" spans="1:83" s="92" customFormat="1" ht="18" customHeight="1" x14ac:dyDescent="0.2">
      <c r="A7" s="93"/>
      <c r="B7" s="137"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1"/>
    </row>
    <row r="8" spans="1:83" s="92" customFormat="1" ht="16.5" customHeight="1" x14ac:dyDescent="0.2">
      <c r="A8" s="93"/>
      <c r="B8" s="133" t="s">
        <v>12</v>
      </c>
      <c r="C8" s="198" t="s">
        <v>209</v>
      </c>
      <c r="D8" s="199"/>
      <c r="E8" s="220" t="s">
        <v>213</v>
      </c>
      <c r="F8" s="221"/>
      <c r="G8" s="220" t="s">
        <v>213</v>
      </c>
      <c r="H8" s="221"/>
      <c r="I8" s="220" t="s">
        <v>213</v>
      </c>
      <c r="J8" s="221"/>
      <c r="K8" s="198"/>
      <c r="L8" s="199"/>
      <c r="M8" s="220" t="s">
        <v>212</v>
      </c>
      <c r="N8" s="221"/>
      <c r="O8" s="220" t="s">
        <v>212</v>
      </c>
      <c r="P8" s="221"/>
      <c r="Q8" s="220" t="s">
        <v>203</v>
      </c>
      <c r="R8" s="221"/>
      <c r="S8" s="220" t="s">
        <v>203</v>
      </c>
      <c r="T8" s="221"/>
      <c r="U8" s="220" t="s">
        <v>222</v>
      </c>
      <c r="V8" s="221"/>
      <c r="W8" s="220" t="s">
        <v>222</v>
      </c>
      <c r="X8" s="221"/>
      <c r="Y8" s="220" t="s">
        <v>222</v>
      </c>
      <c r="Z8" s="221"/>
      <c r="AA8" s="220" t="s">
        <v>222</v>
      </c>
      <c r="AB8" s="221"/>
      <c r="AC8" s="220" t="s">
        <v>222</v>
      </c>
      <c r="AD8" s="221"/>
      <c r="AE8" s="220" t="s">
        <v>222</v>
      </c>
      <c r="AF8" s="221"/>
      <c r="AG8" s="220" t="s">
        <v>222</v>
      </c>
      <c r="AH8" s="221"/>
      <c r="AI8" s="220" t="s">
        <v>222</v>
      </c>
      <c r="AJ8" s="221"/>
      <c r="AK8" s="220" t="s">
        <v>222</v>
      </c>
      <c r="AL8" s="221"/>
      <c r="AM8" s="220" t="s">
        <v>222</v>
      </c>
      <c r="AN8" s="221"/>
      <c r="AO8" s="220" t="s">
        <v>222</v>
      </c>
      <c r="AP8" s="221"/>
      <c r="AQ8" s="220" t="s">
        <v>222</v>
      </c>
      <c r="AR8" s="221"/>
      <c r="AS8" s="220" t="s">
        <v>222</v>
      </c>
      <c r="AT8" s="221"/>
      <c r="AU8" s="220" t="s">
        <v>222</v>
      </c>
      <c r="AV8" s="221"/>
      <c r="AW8" s="220" t="s">
        <v>222</v>
      </c>
      <c r="AX8" s="221"/>
      <c r="AY8" s="220" t="s">
        <v>222</v>
      </c>
      <c r="AZ8" s="221"/>
      <c r="BA8" s="220" t="s">
        <v>222</v>
      </c>
      <c r="BB8" s="221"/>
      <c r="BC8" s="220" t="s">
        <v>222</v>
      </c>
      <c r="BD8" s="221"/>
      <c r="BE8" s="220" t="s">
        <v>222</v>
      </c>
      <c r="BF8" s="221"/>
      <c r="BG8" s="220" t="s">
        <v>222</v>
      </c>
      <c r="BH8" s="221"/>
      <c r="BI8" s="220" t="s">
        <v>222</v>
      </c>
      <c r="BJ8" s="221"/>
      <c r="BK8" s="220" t="s">
        <v>222</v>
      </c>
      <c r="BL8" s="221"/>
      <c r="BM8" s="220" t="s">
        <v>222</v>
      </c>
      <c r="BN8" s="221"/>
      <c r="BO8" s="220" t="s">
        <v>222</v>
      </c>
      <c r="BP8" s="221"/>
      <c r="BQ8" s="220" t="s">
        <v>222</v>
      </c>
      <c r="BR8" s="221"/>
      <c r="BS8" s="220" t="s">
        <v>222</v>
      </c>
      <c r="BT8" s="221"/>
      <c r="BU8" s="220" t="s">
        <v>222</v>
      </c>
      <c r="BV8" s="221"/>
      <c r="BW8" s="220" t="s">
        <v>222</v>
      </c>
      <c r="BX8" s="221"/>
      <c r="BY8" s="220" t="s">
        <v>222</v>
      </c>
      <c r="BZ8" s="221"/>
      <c r="CA8" s="220" t="s">
        <v>222</v>
      </c>
      <c r="CB8" s="221"/>
      <c r="CC8" s="198"/>
      <c r="CD8" s="199"/>
      <c r="CE8" s="91"/>
    </row>
    <row r="9" spans="1:83" s="92" customFormat="1" ht="24" customHeight="1" x14ac:dyDescent="0.2">
      <c r="A9" s="130"/>
      <c r="B9" s="136" t="s">
        <v>13</v>
      </c>
      <c r="C9" s="198">
        <v>30</v>
      </c>
      <c r="D9" s="199"/>
      <c r="E9" s="198">
        <v>4</v>
      </c>
      <c r="F9" s="199"/>
      <c r="G9" s="198">
        <v>4</v>
      </c>
      <c r="H9" s="199"/>
      <c r="I9" s="198">
        <v>4</v>
      </c>
      <c r="J9" s="199"/>
      <c r="K9" s="198"/>
      <c r="L9" s="199"/>
      <c r="M9" s="198">
        <v>1</v>
      </c>
      <c r="N9" s="199"/>
      <c r="O9" s="198">
        <v>1</v>
      </c>
      <c r="P9" s="199"/>
      <c r="Q9" s="198"/>
      <c r="R9" s="199"/>
      <c r="S9" s="198"/>
      <c r="T9" s="199"/>
      <c r="U9" s="198">
        <v>1</v>
      </c>
      <c r="V9" s="199"/>
      <c r="W9" s="198">
        <v>1</v>
      </c>
      <c r="X9" s="199"/>
      <c r="Y9" s="198">
        <v>1</v>
      </c>
      <c r="Z9" s="199"/>
      <c r="AA9" s="198">
        <v>1</v>
      </c>
      <c r="AB9" s="199"/>
      <c r="AC9" s="198">
        <v>1</v>
      </c>
      <c r="AD9" s="199"/>
      <c r="AE9" s="198">
        <v>1</v>
      </c>
      <c r="AF9" s="199"/>
      <c r="AG9" s="198">
        <v>1</v>
      </c>
      <c r="AH9" s="199"/>
      <c r="AI9" s="198">
        <v>1</v>
      </c>
      <c r="AJ9" s="199"/>
      <c r="AK9" s="198">
        <v>1</v>
      </c>
      <c r="AL9" s="199"/>
      <c r="AM9" s="198">
        <v>1</v>
      </c>
      <c r="AN9" s="199"/>
      <c r="AO9" s="198">
        <v>1</v>
      </c>
      <c r="AP9" s="199"/>
      <c r="AQ9" s="198">
        <v>1</v>
      </c>
      <c r="AR9" s="199"/>
      <c r="AS9" s="198">
        <v>1</v>
      </c>
      <c r="AT9" s="199"/>
      <c r="AU9" s="198">
        <v>1</v>
      </c>
      <c r="AV9" s="199"/>
      <c r="AW9" s="198">
        <v>1</v>
      </c>
      <c r="AX9" s="199"/>
      <c r="AY9" s="198">
        <v>1</v>
      </c>
      <c r="AZ9" s="199"/>
      <c r="BA9" s="198">
        <v>1</v>
      </c>
      <c r="BB9" s="199"/>
      <c r="BC9" s="198">
        <v>1</v>
      </c>
      <c r="BD9" s="199"/>
      <c r="BE9" s="198">
        <v>1</v>
      </c>
      <c r="BF9" s="199"/>
      <c r="BG9" s="198">
        <v>1</v>
      </c>
      <c r="BH9" s="199"/>
      <c r="BI9" s="198">
        <v>1</v>
      </c>
      <c r="BJ9" s="199"/>
      <c r="BK9" s="198">
        <v>1</v>
      </c>
      <c r="BL9" s="199"/>
      <c r="BM9" s="198">
        <v>1</v>
      </c>
      <c r="BN9" s="199"/>
      <c r="BO9" s="198">
        <v>1</v>
      </c>
      <c r="BP9" s="199"/>
      <c r="BQ9" s="198">
        <v>1</v>
      </c>
      <c r="BR9" s="199"/>
      <c r="BS9" s="198">
        <v>1</v>
      </c>
      <c r="BT9" s="199"/>
      <c r="BU9" s="198">
        <v>1</v>
      </c>
      <c r="BV9" s="199"/>
      <c r="BW9" s="198">
        <v>1</v>
      </c>
      <c r="BX9" s="199"/>
      <c r="BY9" s="198">
        <v>1</v>
      </c>
      <c r="BZ9" s="199"/>
      <c r="CA9" s="198">
        <v>1</v>
      </c>
      <c r="CB9" s="199"/>
      <c r="CC9" s="198"/>
      <c r="CD9" s="199"/>
      <c r="CE9" s="91"/>
    </row>
    <row r="10" spans="1:83" s="92" customFormat="1" ht="12" hidden="1" customHeight="1" thickBot="1" x14ac:dyDescent="0.25">
      <c r="A10" s="158"/>
      <c r="B10" s="106"/>
      <c r="C10" s="94"/>
      <c r="D10" s="94"/>
      <c r="E10" s="94"/>
      <c r="F10" s="94"/>
      <c r="G10" s="94"/>
      <c r="H10" s="94"/>
      <c r="I10" s="94"/>
      <c r="J10" s="94"/>
      <c r="K10" s="94"/>
      <c r="L10" s="94"/>
      <c r="M10" s="94"/>
      <c r="N10" s="94"/>
      <c r="O10" s="94"/>
      <c r="P10" s="94"/>
      <c r="Q10" s="94"/>
      <c r="R10" s="94"/>
      <c r="S10" s="94"/>
      <c r="T10" s="94"/>
      <c r="U10" s="94"/>
      <c r="V10" s="94"/>
      <c r="W10" s="94"/>
      <c r="X10" s="107"/>
      <c r="Y10" s="94"/>
      <c r="Z10" s="94"/>
      <c r="AA10" s="94"/>
      <c r="AB10" s="107"/>
      <c r="AC10" s="94"/>
      <c r="AD10" s="107"/>
      <c r="AE10" s="94"/>
      <c r="AF10" s="94"/>
      <c r="AG10" s="94"/>
      <c r="AH10" s="94"/>
      <c r="AI10" s="94"/>
      <c r="AJ10" s="107"/>
      <c r="AK10" s="94"/>
      <c r="AL10" s="94"/>
      <c r="AM10" s="94"/>
      <c r="AN10" s="94"/>
      <c r="AO10" s="108"/>
      <c r="AP10" s="94"/>
      <c r="AQ10" s="107"/>
      <c r="AR10" s="94"/>
      <c r="AS10" s="107"/>
      <c r="AT10" s="94"/>
      <c r="AU10" s="107"/>
      <c r="AV10" s="94"/>
      <c r="AW10" s="107"/>
      <c r="AX10" s="94"/>
      <c r="AY10" s="107"/>
      <c r="AZ10" s="94"/>
      <c r="BA10" s="107"/>
      <c r="BB10" s="94"/>
      <c r="BC10" s="107"/>
      <c r="BD10" s="94"/>
      <c r="BE10" s="107"/>
      <c r="BF10" s="94"/>
      <c r="BG10" s="107"/>
      <c r="BH10" s="94"/>
      <c r="BI10" s="107"/>
      <c r="BJ10" s="94"/>
      <c r="BK10" s="107"/>
      <c r="BL10" s="94"/>
      <c r="BM10" s="107"/>
      <c r="BN10" s="94"/>
      <c r="BO10" s="107"/>
      <c r="BP10" s="94"/>
      <c r="BQ10" s="107"/>
      <c r="BR10" s="94"/>
      <c r="BS10" s="107"/>
      <c r="BT10" s="94"/>
      <c r="BU10" s="107"/>
      <c r="BV10" s="94"/>
      <c r="BW10" s="107"/>
      <c r="BX10" s="94"/>
      <c r="BY10" s="107"/>
      <c r="BZ10" s="94"/>
      <c r="CA10" s="107"/>
      <c r="CB10" s="94"/>
      <c r="CC10" s="107"/>
      <c r="CD10" s="94"/>
      <c r="CE10" s="91"/>
    </row>
    <row r="11" spans="1:83" s="92" customFormat="1" ht="9" hidden="1" customHeight="1" thickBot="1" x14ac:dyDescent="0.25">
      <c r="A11" s="112"/>
      <c r="B11" s="93"/>
      <c r="C11" s="95"/>
      <c r="D11" s="95"/>
      <c r="E11" s="95"/>
      <c r="F11" s="95"/>
      <c r="G11" s="95"/>
      <c r="H11" s="95"/>
      <c r="I11" s="95"/>
      <c r="J11" s="95"/>
      <c r="K11" s="95"/>
      <c r="L11" s="95"/>
      <c r="M11" s="95"/>
      <c r="N11" s="95"/>
      <c r="O11" s="95"/>
      <c r="P11" s="95"/>
      <c r="Q11" s="95"/>
      <c r="R11" s="95"/>
      <c r="S11" s="95"/>
      <c r="T11" s="95"/>
      <c r="U11" s="95"/>
      <c r="V11" s="95"/>
      <c r="W11" s="95"/>
      <c r="X11" s="107"/>
      <c r="Y11" s="95"/>
      <c r="Z11" s="95"/>
      <c r="AA11" s="95"/>
      <c r="AB11" s="107"/>
      <c r="AC11" s="95"/>
      <c r="AD11" s="107"/>
      <c r="AE11" s="95"/>
      <c r="AF11" s="95"/>
      <c r="AG11" s="95"/>
      <c r="AH11" s="95"/>
      <c r="AI11" s="95"/>
      <c r="AJ11" s="107"/>
      <c r="AK11" s="95"/>
      <c r="AL11" s="95"/>
      <c r="AM11" s="95"/>
      <c r="AN11" s="95"/>
      <c r="AO11" s="109"/>
      <c r="AP11" s="95"/>
      <c r="AQ11" s="107"/>
      <c r="AR11" s="95"/>
      <c r="AS11" s="107"/>
      <c r="AT11" s="95"/>
      <c r="AU11" s="107"/>
      <c r="AV11" s="95"/>
      <c r="AW11" s="107"/>
      <c r="AX11" s="95"/>
      <c r="AY11" s="107"/>
      <c r="AZ11" s="95"/>
      <c r="BA11" s="107"/>
      <c r="BB11" s="95"/>
      <c r="BC11" s="107"/>
      <c r="BD11" s="95"/>
      <c r="BE11" s="107"/>
      <c r="BF11" s="95"/>
      <c r="BG11" s="107"/>
      <c r="BH11" s="95"/>
      <c r="BI11" s="107"/>
      <c r="BJ11" s="95"/>
      <c r="BK11" s="107"/>
      <c r="BL11" s="95"/>
      <c r="BM11" s="107"/>
      <c r="BN11" s="95"/>
      <c r="BO11" s="107"/>
      <c r="BP11" s="95"/>
      <c r="BQ11" s="107"/>
      <c r="BR11" s="95"/>
      <c r="BS11" s="107"/>
      <c r="BT11" s="95"/>
      <c r="BU11" s="107"/>
      <c r="BV11" s="95"/>
      <c r="BW11" s="107"/>
      <c r="BX11" s="95"/>
      <c r="BY11" s="107"/>
      <c r="BZ11" s="95"/>
      <c r="CA11" s="107"/>
      <c r="CB11" s="95"/>
      <c r="CC11" s="107"/>
      <c r="CD11" s="95"/>
      <c r="CE11" s="91"/>
    </row>
    <row r="12" spans="1:83" s="92" customFormat="1" ht="14.25" hidden="1" customHeight="1" thickBot="1" x14ac:dyDescent="0.25">
      <c r="A12" s="91"/>
      <c r="B12" s="110"/>
      <c r="C12" s="96"/>
      <c r="D12" s="96"/>
      <c r="E12" s="96"/>
      <c r="F12" s="96"/>
      <c r="G12" s="96"/>
      <c r="H12" s="96"/>
      <c r="I12" s="96"/>
      <c r="J12" s="96"/>
      <c r="K12" s="96"/>
      <c r="L12" s="96"/>
      <c r="M12" s="96"/>
      <c r="N12" s="96"/>
      <c r="O12" s="96"/>
      <c r="P12" s="96"/>
      <c r="Q12" s="96"/>
      <c r="R12" s="96"/>
      <c r="S12" s="96"/>
      <c r="T12" s="96"/>
      <c r="U12" s="96"/>
      <c r="V12" s="96"/>
      <c r="W12" s="96"/>
      <c r="X12" s="107"/>
      <c r="Y12" s="96"/>
      <c r="Z12" s="96"/>
      <c r="AA12" s="96"/>
      <c r="AB12" s="107"/>
      <c r="AC12" s="96"/>
      <c r="AD12" s="107"/>
      <c r="AE12" s="96"/>
      <c r="AF12" s="96"/>
      <c r="AG12" s="96"/>
      <c r="AH12" s="96"/>
      <c r="AI12" s="96"/>
      <c r="AJ12" s="107"/>
      <c r="AK12" s="96"/>
      <c r="AL12" s="96"/>
      <c r="AM12" s="96"/>
      <c r="AN12" s="96"/>
      <c r="AO12" s="111"/>
      <c r="AP12" s="96"/>
      <c r="AQ12" s="107"/>
      <c r="AR12" s="96"/>
      <c r="AS12" s="107"/>
      <c r="AT12" s="96"/>
      <c r="AU12" s="107"/>
      <c r="AV12" s="96"/>
      <c r="AW12" s="107"/>
      <c r="AX12" s="96"/>
      <c r="AY12" s="107"/>
      <c r="AZ12" s="96"/>
      <c r="BA12" s="107"/>
      <c r="BB12" s="96"/>
      <c r="BC12" s="107"/>
      <c r="BD12" s="96"/>
      <c r="BE12" s="107"/>
      <c r="BF12" s="96"/>
      <c r="BG12" s="107"/>
      <c r="BH12" s="96"/>
      <c r="BI12" s="107"/>
      <c r="BJ12" s="96"/>
      <c r="BK12" s="107"/>
      <c r="BL12" s="96"/>
      <c r="BM12" s="107"/>
      <c r="BN12" s="96"/>
      <c r="BO12" s="107"/>
      <c r="BP12" s="96"/>
      <c r="BQ12" s="107"/>
      <c r="BR12" s="96"/>
      <c r="BS12" s="107"/>
      <c r="BT12" s="96"/>
      <c r="BU12" s="107"/>
      <c r="BV12" s="96"/>
      <c r="BW12" s="107"/>
      <c r="BX12" s="96"/>
      <c r="BY12" s="107"/>
      <c r="BZ12" s="96"/>
      <c r="CA12" s="107"/>
      <c r="CB12" s="96"/>
      <c r="CC12" s="107"/>
      <c r="CD12" s="96"/>
      <c r="CE12" s="91"/>
    </row>
    <row r="13" spans="1:8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56"/>
    </row>
    <row r="14" spans="1:83" ht="12.75" customHeight="1" x14ac:dyDescent="0.2">
      <c r="A14" s="97">
        <v>1</v>
      </c>
      <c r="B14" s="97"/>
      <c r="C14" s="98"/>
      <c r="D14" s="98"/>
      <c r="E14" s="98">
        <v>25.3</v>
      </c>
      <c r="F14" s="98" t="s">
        <v>181</v>
      </c>
      <c r="G14" s="98">
        <v>59</v>
      </c>
      <c r="H14" s="98" t="s">
        <v>181</v>
      </c>
      <c r="I14" s="98">
        <v>41</v>
      </c>
      <c r="J14" s="98" t="s">
        <v>181</v>
      </c>
      <c r="K14" s="98">
        <v>7.8</v>
      </c>
      <c r="L14" s="98" t="s">
        <v>181</v>
      </c>
      <c r="M14" s="98"/>
      <c r="N14" s="98"/>
      <c r="O14" s="98"/>
      <c r="P14" s="98"/>
      <c r="Q14" s="98"/>
      <c r="R14" s="98"/>
      <c r="S14" s="98"/>
      <c r="T14" s="98"/>
      <c r="U14" s="98">
        <v>12265</v>
      </c>
      <c r="V14" s="98" t="s">
        <v>181</v>
      </c>
      <c r="W14" s="98">
        <v>2170</v>
      </c>
      <c r="X14" s="98" t="s">
        <v>181</v>
      </c>
      <c r="Y14" s="98">
        <v>19318</v>
      </c>
      <c r="Z14" s="98" t="s">
        <v>181</v>
      </c>
      <c r="AA14" s="98">
        <v>1993</v>
      </c>
      <c r="AB14" s="98" t="s">
        <v>181</v>
      </c>
      <c r="AC14" s="98">
        <v>0.5</v>
      </c>
      <c r="AD14" s="98" t="s">
        <v>181</v>
      </c>
      <c r="AE14" s="98">
        <v>0.5</v>
      </c>
      <c r="AF14" s="98" t="s">
        <v>181</v>
      </c>
      <c r="AG14" s="98">
        <v>0.5</v>
      </c>
      <c r="AH14" s="98" t="s">
        <v>181</v>
      </c>
      <c r="AI14" s="98">
        <v>0.5</v>
      </c>
      <c r="AJ14" s="98" t="s">
        <v>181</v>
      </c>
      <c r="AK14" s="98">
        <v>0.5</v>
      </c>
      <c r="AL14" s="98" t="s">
        <v>181</v>
      </c>
      <c r="AM14" s="98">
        <v>624</v>
      </c>
      <c r="AN14" s="98" t="s">
        <v>181</v>
      </c>
      <c r="AO14" s="98">
        <v>0.1</v>
      </c>
      <c r="AP14" s="98" t="s">
        <v>181</v>
      </c>
      <c r="AQ14" s="98">
        <v>0.5</v>
      </c>
      <c r="AR14" s="98" t="s">
        <v>181</v>
      </c>
      <c r="AS14" s="98">
        <v>0.5</v>
      </c>
      <c r="AT14" s="98" t="s">
        <v>181</v>
      </c>
      <c r="AU14" s="98">
        <v>6602</v>
      </c>
      <c r="AV14" s="98" t="s">
        <v>181</v>
      </c>
      <c r="AW14" s="98">
        <v>0.5</v>
      </c>
      <c r="AX14" s="98" t="s">
        <v>181</v>
      </c>
      <c r="AY14" s="98">
        <v>7977</v>
      </c>
      <c r="AZ14" s="98" t="s">
        <v>181</v>
      </c>
      <c r="BA14" s="98">
        <v>0.5</v>
      </c>
      <c r="BB14" s="98" t="s">
        <v>181</v>
      </c>
      <c r="BC14" s="98">
        <v>0.5</v>
      </c>
      <c r="BD14" s="98" t="s">
        <v>181</v>
      </c>
      <c r="BE14" s="98">
        <v>0.5</v>
      </c>
      <c r="BF14" s="98" t="s">
        <v>181</v>
      </c>
      <c r="BG14" s="98">
        <v>0.5</v>
      </c>
      <c r="BH14" s="98" t="s">
        <v>181</v>
      </c>
      <c r="BI14" s="98">
        <v>0.5</v>
      </c>
      <c r="BJ14" s="98" t="s">
        <v>181</v>
      </c>
      <c r="BK14" s="98">
        <v>0.125</v>
      </c>
      <c r="BL14" s="98" t="s">
        <v>181</v>
      </c>
      <c r="BM14" s="98">
        <v>0.5</v>
      </c>
      <c r="BN14" s="98" t="s">
        <v>181</v>
      </c>
      <c r="BO14" s="98">
        <v>415</v>
      </c>
      <c r="BP14" s="98" t="s">
        <v>181</v>
      </c>
      <c r="BQ14" s="98">
        <v>81186</v>
      </c>
      <c r="BR14" s="98" t="s">
        <v>181</v>
      </c>
      <c r="BS14" s="98">
        <v>4550</v>
      </c>
      <c r="BT14" s="98" t="s">
        <v>181</v>
      </c>
      <c r="BU14" s="98">
        <v>0.5</v>
      </c>
      <c r="BV14" s="98" t="s">
        <v>181</v>
      </c>
      <c r="BW14" s="98">
        <v>890</v>
      </c>
      <c r="BX14" s="98" t="s">
        <v>181</v>
      </c>
      <c r="BY14" s="98">
        <v>1</v>
      </c>
      <c r="BZ14" s="98" t="s">
        <v>181</v>
      </c>
      <c r="CA14" s="98">
        <v>7288</v>
      </c>
      <c r="CB14" s="98" t="s">
        <v>181</v>
      </c>
      <c r="CC14" s="157"/>
      <c r="CD14" s="157"/>
      <c r="CE14" s="122"/>
    </row>
    <row r="15" spans="1:83" ht="12.75" customHeight="1" x14ac:dyDescent="0.2">
      <c r="A15" s="97">
        <v>2</v>
      </c>
      <c r="B15" s="97"/>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157"/>
      <c r="CD15" s="157"/>
      <c r="CE15" s="161"/>
    </row>
    <row r="16" spans="1:83" ht="12.75" customHeight="1" x14ac:dyDescent="0.2">
      <c r="A16" s="97">
        <v>3</v>
      </c>
      <c r="B16" s="97"/>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157"/>
      <c r="CD16" s="157"/>
      <c r="CE16" s="122"/>
    </row>
    <row r="17" spans="1:83" ht="12.75" customHeight="1" x14ac:dyDescent="0.2">
      <c r="A17" s="97">
        <v>4</v>
      </c>
      <c r="B17" s="97"/>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157"/>
      <c r="CD17" s="157"/>
      <c r="CE17" s="122"/>
    </row>
    <row r="18" spans="1:83" ht="12.75" customHeight="1" x14ac:dyDescent="0.2">
      <c r="A18" s="97">
        <v>5</v>
      </c>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157"/>
      <c r="CD18" s="157"/>
      <c r="CE18" s="122"/>
    </row>
    <row r="19" spans="1:83" ht="12.75" customHeight="1" x14ac:dyDescent="0.2">
      <c r="A19" s="97">
        <v>6</v>
      </c>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157"/>
      <c r="CD19" s="157"/>
      <c r="CE19" s="122"/>
    </row>
    <row r="20" spans="1:83" ht="12.75" customHeight="1" x14ac:dyDescent="0.2">
      <c r="A20" s="97">
        <v>7</v>
      </c>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157"/>
      <c r="CD20" s="157"/>
      <c r="CE20" s="122"/>
    </row>
    <row r="21" spans="1:83" ht="12.75" customHeight="1" x14ac:dyDescent="0.2">
      <c r="A21" s="97">
        <v>8</v>
      </c>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157"/>
      <c r="CD21" s="157"/>
      <c r="CE21" s="122"/>
    </row>
    <row r="22" spans="1:83" ht="12.75" customHeight="1" x14ac:dyDescent="0.2">
      <c r="A22" s="97">
        <v>9</v>
      </c>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157"/>
      <c r="CD22" s="157"/>
      <c r="CE22" s="122"/>
    </row>
    <row r="23" spans="1:83" ht="12.75" customHeight="1" x14ac:dyDescent="0.2">
      <c r="A23" s="97">
        <v>10</v>
      </c>
      <c r="B23" s="97"/>
      <c r="C23" s="98"/>
      <c r="D23" s="98"/>
      <c r="E23" s="98">
        <v>27.1</v>
      </c>
      <c r="F23" s="98" t="s">
        <v>181</v>
      </c>
      <c r="G23" s="98">
        <v>63</v>
      </c>
      <c r="H23" s="98" t="s">
        <v>181</v>
      </c>
      <c r="I23" s="98">
        <v>37</v>
      </c>
      <c r="J23" s="98" t="s">
        <v>181</v>
      </c>
      <c r="K23" s="98">
        <v>7.16</v>
      </c>
      <c r="L23" s="98" t="s">
        <v>181</v>
      </c>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157"/>
      <c r="CD23" s="157"/>
      <c r="CE23" s="122"/>
    </row>
    <row r="24" spans="1:83" ht="12.75" customHeight="1" x14ac:dyDescent="0.2">
      <c r="A24" s="97">
        <v>11</v>
      </c>
      <c r="B24" s="97"/>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157"/>
      <c r="CD24" s="157"/>
      <c r="CE24" s="122"/>
    </row>
    <row r="25" spans="1:83" ht="12.75" customHeight="1" x14ac:dyDescent="0.2">
      <c r="A25" s="97">
        <v>12</v>
      </c>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157"/>
      <c r="CD25" s="157"/>
      <c r="CE25" s="122"/>
    </row>
    <row r="26" spans="1:83" ht="12.75" customHeight="1" x14ac:dyDescent="0.2">
      <c r="A26" s="97">
        <v>13</v>
      </c>
      <c r="B26" s="97"/>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157"/>
      <c r="CD26" s="157"/>
      <c r="CE26" s="122"/>
    </row>
    <row r="27" spans="1:83" ht="12.75" customHeight="1" x14ac:dyDescent="0.2">
      <c r="A27" s="97">
        <v>14</v>
      </c>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157"/>
      <c r="CD27" s="157"/>
      <c r="CE27" s="122"/>
    </row>
    <row r="28" spans="1:83" ht="12.75" customHeight="1" x14ac:dyDescent="0.2">
      <c r="A28" s="97">
        <v>15</v>
      </c>
      <c r="B28" s="97"/>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157"/>
      <c r="CD28" s="157"/>
      <c r="CE28" s="122"/>
    </row>
    <row r="29" spans="1:83" ht="12.75" customHeight="1" x14ac:dyDescent="0.2">
      <c r="A29" s="97">
        <v>16</v>
      </c>
      <c r="B29" s="97"/>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157"/>
      <c r="CD29" s="157"/>
      <c r="CE29" s="122"/>
    </row>
    <row r="30" spans="1:83" ht="12.75" customHeight="1" x14ac:dyDescent="0.2">
      <c r="A30" s="97">
        <v>17</v>
      </c>
      <c r="B30" s="97"/>
      <c r="C30" s="98"/>
      <c r="D30" s="98"/>
      <c r="E30" s="98">
        <v>23.7</v>
      </c>
      <c r="F30" s="98" t="s">
        <v>181</v>
      </c>
      <c r="G30" s="98">
        <v>59</v>
      </c>
      <c r="H30" s="98" t="s">
        <v>181</v>
      </c>
      <c r="I30" s="98">
        <v>41</v>
      </c>
      <c r="J30" s="98" t="s">
        <v>181</v>
      </c>
      <c r="K30" s="98">
        <v>7.19</v>
      </c>
      <c r="L30" s="98" t="s">
        <v>181</v>
      </c>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157"/>
      <c r="CD30" s="157"/>
      <c r="CE30" s="122"/>
    </row>
    <row r="31" spans="1:83" ht="12.75" customHeight="1" x14ac:dyDescent="0.2">
      <c r="A31" s="97">
        <v>18</v>
      </c>
      <c r="B31" s="97"/>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157"/>
      <c r="CD31" s="157"/>
      <c r="CE31" s="122"/>
    </row>
    <row r="32" spans="1:83" ht="12.75" customHeight="1" x14ac:dyDescent="0.2">
      <c r="A32" s="97">
        <v>19</v>
      </c>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157"/>
      <c r="CD32" s="157"/>
      <c r="CE32" s="122"/>
    </row>
    <row r="33" spans="1:83" ht="12.75" customHeight="1" x14ac:dyDescent="0.2">
      <c r="A33" s="97">
        <v>20</v>
      </c>
      <c r="B33" s="97"/>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157"/>
      <c r="CD33" s="157"/>
      <c r="CE33" s="122"/>
    </row>
    <row r="34" spans="1:83" x14ac:dyDescent="0.2">
      <c r="A34" s="97">
        <v>21</v>
      </c>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157"/>
      <c r="CD34" s="157"/>
      <c r="CE34" s="122"/>
    </row>
    <row r="35" spans="1:83" x14ac:dyDescent="0.2">
      <c r="A35" s="97">
        <v>22</v>
      </c>
      <c r="B35" s="97"/>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157"/>
      <c r="CD35" s="157"/>
      <c r="CE35" s="122"/>
    </row>
    <row r="36" spans="1:83" x14ac:dyDescent="0.2">
      <c r="A36" s="97">
        <v>23</v>
      </c>
      <c r="B36" s="97"/>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157"/>
      <c r="CD36" s="157"/>
      <c r="CE36" s="122"/>
    </row>
    <row r="37" spans="1:83" x14ac:dyDescent="0.2">
      <c r="A37" s="97">
        <v>24</v>
      </c>
      <c r="B37" s="97"/>
      <c r="C37" s="98"/>
      <c r="D37" s="98"/>
      <c r="E37" s="98">
        <v>23.6</v>
      </c>
      <c r="F37" s="98" t="s">
        <v>181</v>
      </c>
      <c r="G37" s="98">
        <v>61</v>
      </c>
      <c r="H37" s="98" t="s">
        <v>181</v>
      </c>
      <c r="I37" s="98">
        <v>39</v>
      </c>
      <c r="J37" s="98" t="s">
        <v>181</v>
      </c>
      <c r="K37" s="98">
        <v>7.64</v>
      </c>
      <c r="L37" s="98" t="s">
        <v>181</v>
      </c>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157"/>
      <c r="CD37" s="157"/>
      <c r="CE37" s="122"/>
    </row>
    <row r="38" spans="1:83" x14ac:dyDescent="0.2">
      <c r="A38" s="97">
        <v>25</v>
      </c>
      <c r="B38" s="97"/>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157"/>
      <c r="CD38" s="157"/>
      <c r="CE38" s="122"/>
    </row>
    <row r="39" spans="1:83" x14ac:dyDescent="0.2">
      <c r="A39" s="97">
        <v>26</v>
      </c>
      <c r="B39" s="97"/>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157"/>
      <c r="CD39" s="157"/>
      <c r="CE39" s="122"/>
    </row>
    <row r="40" spans="1:83" x14ac:dyDescent="0.2">
      <c r="A40" s="97">
        <v>27</v>
      </c>
      <c r="B40" s="97"/>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157"/>
      <c r="CD40" s="157"/>
      <c r="CE40" s="122"/>
    </row>
    <row r="41" spans="1:83" x14ac:dyDescent="0.2">
      <c r="A41" s="97">
        <v>28</v>
      </c>
      <c r="B41" s="97"/>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157"/>
      <c r="CD41" s="157"/>
      <c r="CE41" s="122"/>
    </row>
    <row r="42" spans="1:83" x14ac:dyDescent="0.2">
      <c r="A42" s="97">
        <v>29</v>
      </c>
      <c r="B42" s="9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157"/>
      <c r="CD42" s="157"/>
      <c r="CE42" s="122"/>
    </row>
    <row r="43" spans="1:83" x14ac:dyDescent="0.2">
      <c r="A43" s="97">
        <v>30</v>
      </c>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157"/>
      <c r="CD43" s="157"/>
      <c r="CE43" s="122"/>
    </row>
    <row r="44" spans="1:83" x14ac:dyDescent="0.2">
      <c r="A44" s="97">
        <v>31</v>
      </c>
      <c r="B44" s="97"/>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157"/>
      <c r="CD44" s="157"/>
      <c r="CE44" s="122"/>
    </row>
    <row r="45" spans="1:83" x14ac:dyDescent="0.2">
      <c r="A45" s="66" t="s">
        <v>14</v>
      </c>
      <c r="B45" s="99"/>
      <c r="C45" s="99">
        <f>COUNT(C14:C44)</f>
        <v>0</v>
      </c>
      <c r="D45" s="99"/>
      <c r="E45" s="99">
        <f>COUNT(E14:E44)</f>
        <v>4</v>
      </c>
      <c r="F45" s="99"/>
      <c r="G45" s="99">
        <f>COUNT(G14:G44)</f>
        <v>4</v>
      </c>
      <c r="H45" s="99"/>
      <c r="I45" s="99">
        <f>COUNT(I14:I44)</f>
        <v>4</v>
      </c>
      <c r="J45" s="99"/>
      <c r="K45" s="99">
        <f>COUNT(K14:K44)</f>
        <v>4</v>
      </c>
      <c r="L45" s="99"/>
      <c r="M45" s="99">
        <f>COUNT(M14:M44)</f>
        <v>0</v>
      </c>
      <c r="N45" s="99"/>
      <c r="O45" s="99">
        <f>COUNT(O14:O44)</f>
        <v>0</v>
      </c>
      <c r="P45" s="99"/>
      <c r="Q45" s="99">
        <f>COUNT(Q14:Q44)</f>
        <v>0</v>
      </c>
      <c r="R45" s="99"/>
      <c r="S45" s="99">
        <f>COUNT(S14:S44)</f>
        <v>0</v>
      </c>
      <c r="T45" s="99"/>
      <c r="U45" s="99">
        <f>COUNT(U14:U44)</f>
        <v>1</v>
      </c>
      <c r="V45" s="99"/>
      <c r="W45" s="99">
        <f>COUNT(W14:W44)</f>
        <v>1</v>
      </c>
      <c r="X45" s="99"/>
      <c r="Y45" s="99">
        <f>COUNT(Y14:Y44)</f>
        <v>1</v>
      </c>
      <c r="Z45" s="99"/>
      <c r="AA45" s="99">
        <f>COUNT(AA14:AA44)</f>
        <v>1</v>
      </c>
      <c r="AB45" s="99"/>
      <c r="AC45" s="99">
        <f>COUNT(AC14:AC44)</f>
        <v>1</v>
      </c>
      <c r="AD45" s="99"/>
      <c r="AE45" s="99">
        <f>COUNT(AE14:AE44)</f>
        <v>1</v>
      </c>
      <c r="AF45" s="99"/>
      <c r="AG45" s="99">
        <f>COUNT(AG14:AG44)</f>
        <v>1</v>
      </c>
      <c r="AH45" s="99"/>
      <c r="AI45" s="99">
        <f>COUNT(AI14:AI44)</f>
        <v>1</v>
      </c>
      <c r="AJ45" s="99"/>
      <c r="AK45" s="99">
        <f>COUNT(AK14:AK44)</f>
        <v>1</v>
      </c>
      <c r="AL45" s="99"/>
      <c r="AM45" s="99">
        <f>COUNT(AM14:AM44)</f>
        <v>1</v>
      </c>
      <c r="AN45" s="99"/>
      <c r="AO45" s="99">
        <f>COUNT(AO14:AO44)</f>
        <v>1</v>
      </c>
      <c r="AP45" s="99"/>
      <c r="AQ45" s="99">
        <f>COUNT(AQ14:AQ44)</f>
        <v>1</v>
      </c>
      <c r="AR45" s="99"/>
      <c r="AS45" s="99">
        <f>COUNT(AS14:AS44)</f>
        <v>1</v>
      </c>
      <c r="AT45" s="99"/>
      <c r="AU45" s="99">
        <f>COUNT(AU14:AU44)</f>
        <v>1</v>
      </c>
      <c r="AV45" s="99"/>
      <c r="AW45" s="99">
        <f>COUNT(AW14:AW44)</f>
        <v>1</v>
      </c>
      <c r="AX45" s="99"/>
      <c r="AY45" s="99">
        <f>COUNT(AY14:AY44)</f>
        <v>1</v>
      </c>
      <c r="AZ45" s="99"/>
      <c r="BA45" s="99">
        <f>COUNT(BA14:BA44)</f>
        <v>1</v>
      </c>
      <c r="BB45" s="99"/>
      <c r="BC45" s="99">
        <f>COUNT(BC14:BC44)</f>
        <v>1</v>
      </c>
      <c r="BD45" s="99"/>
      <c r="BE45" s="99">
        <f>COUNT(BE14:BE44)</f>
        <v>1</v>
      </c>
      <c r="BF45" s="99"/>
      <c r="BG45" s="99">
        <f>COUNT(BG14:BG44)</f>
        <v>1</v>
      </c>
      <c r="BH45" s="99"/>
      <c r="BI45" s="99">
        <f>COUNT(BI14:BI44)</f>
        <v>1</v>
      </c>
      <c r="BJ45" s="99"/>
      <c r="BK45" s="99">
        <f>COUNT(BK14:BK44)</f>
        <v>1</v>
      </c>
      <c r="BL45" s="99"/>
      <c r="BM45" s="99">
        <f>COUNT(BM14:BM44)</f>
        <v>1</v>
      </c>
      <c r="BN45" s="99"/>
      <c r="BO45" s="99">
        <f>COUNT(BO14:BO44)</f>
        <v>1</v>
      </c>
      <c r="BP45" s="99"/>
      <c r="BQ45" s="99">
        <f>COUNT(BQ14:BQ44)</f>
        <v>1</v>
      </c>
      <c r="BR45" s="99"/>
      <c r="BS45" s="99">
        <f>COUNT(BS14:BS44)</f>
        <v>1</v>
      </c>
      <c r="BT45" s="99"/>
      <c r="BU45" s="99">
        <f>COUNT(BU14:BU44)</f>
        <v>1</v>
      </c>
      <c r="BV45" s="99"/>
      <c r="BW45" s="99">
        <f>COUNT(BW14:BW44)</f>
        <v>1</v>
      </c>
      <c r="BX45" s="99"/>
      <c r="BY45" s="99">
        <f>COUNT(BY14:BY44)</f>
        <v>1</v>
      </c>
      <c r="BZ45" s="99"/>
      <c r="CA45" s="99">
        <f>COUNT(CA14:CA44)</f>
        <v>1</v>
      </c>
      <c r="CB45" s="99"/>
      <c r="CC45" s="99">
        <f>COUNT(CC14:CC44)</f>
        <v>0</v>
      </c>
      <c r="CD45" s="99"/>
      <c r="CE45" s="122"/>
    </row>
    <row r="46" spans="1:83" x14ac:dyDescent="0.2">
      <c r="A46" s="100" t="s">
        <v>232</v>
      </c>
      <c r="B46" s="99"/>
      <c r="C46" s="67" t="e">
        <f>AVERAGE(C14:C44)</f>
        <v>#DIV/0!</v>
      </c>
      <c r="D46" s="99"/>
      <c r="E46" s="67">
        <f>AVERAGE(E14:E44)</f>
        <v>24.925000000000004</v>
      </c>
      <c r="F46" s="99"/>
      <c r="G46" s="67">
        <f>AVERAGE(G14:G44)</f>
        <v>60.5</v>
      </c>
      <c r="H46" s="99"/>
      <c r="I46" s="67">
        <f>AVERAGE(I14:I44)</f>
        <v>39.5</v>
      </c>
      <c r="J46" s="99"/>
      <c r="K46" s="67">
        <f>AVERAGE(K14:K44)</f>
        <v>7.4475000000000007</v>
      </c>
      <c r="L46" s="99"/>
      <c r="M46" s="67" t="e">
        <f>AVERAGE(M14:M44)</f>
        <v>#DIV/0!</v>
      </c>
      <c r="N46" s="99"/>
      <c r="O46" s="67" t="e">
        <f>AVERAGE(O14:O44)</f>
        <v>#DIV/0!</v>
      </c>
      <c r="P46" s="99"/>
      <c r="Q46" s="67" t="e">
        <f>AVERAGE(Q14:Q44)</f>
        <v>#DIV/0!</v>
      </c>
      <c r="R46" s="99"/>
      <c r="S46" s="67" t="e">
        <f>AVERAGE(S14:S44)</f>
        <v>#DIV/0!</v>
      </c>
      <c r="T46" s="99"/>
      <c r="U46" s="67">
        <f>AVERAGE(U14:U44)</f>
        <v>12265</v>
      </c>
      <c r="V46" s="99"/>
      <c r="W46" s="67">
        <f>AVERAGE(W14:W44)</f>
        <v>2170</v>
      </c>
      <c r="X46" s="99"/>
      <c r="Y46" s="67">
        <f>AVERAGE(Y14:Y44)</f>
        <v>19318</v>
      </c>
      <c r="Z46" s="99"/>
      <c r="AA46" s="67">
        <f>AVERAGE(AA14:AA44)</f>
        <v>1993</v>
      </c>
      <c r="AB46" s="99"/>
      <c r="AC46" s="67">
        <f>AVERAGE(AC14:AC44)</f>
        <v>0.5</v>
      </c>
      <c r="AD46" s="99"/>
      <c r="AE46" s="99">
        <f>AVERAGE(AE14:AE44)</f>
        <v>0.5</v>
      </c>
      <c r="AF46" s="99"/>
      <c r="AG46" s="67">
        <f>AVERAGE(AG14:AG44)</f>
        <v>0.5</v>
      </c>
      <c r="AH46" s="99"/>
      <c r="AI46" s="67">
        <f>AVERAGE(AI14:AI44)</f>
        <v>0.5</v>
      </c>
      <c r="AJ46" s="99"/>
      <c r="AK46" s="67">
        <f>AVERAGE(AK14:AK44)</f>
        <v>0.5</v>
      </c>
      <c r="AL46" s="99"/>
      <c r="AM46" s="67">
        <f>AVERAGE(AM14:AM44)</f>
        <v>624</v>
      </c>
      <c r="AN46" s="99"/>
      <c r="AO46" s="67">
        <f>AVERAGE(AO14:AO44)</f>
        <v>0.1</v>
      </c>
      <c r="AP46" s="99"/>
      <c r="AQ46" s="67">
        <f>AVERAGE(AQ14:AQ44)</f>
        <v>0.5</v>
      </c>
      <c r="AR46" s="99"/>
      <c r="AS46" s="67">
        <f>AVERAGE(AS14:AS44)</f>
        <v>0.5</v>
      </c>
      <c r="AT46" s="99"/>
      <c r="AU46" s="67">
        <f>AVERAGE(AU14:AU44)</f>
        <v>6602</v>
      </c>
      <c r="AV46" s="99"/>
      <c r="AW46" s="99">
        <f>AVERAGE(AW14:AW44)</f>
        <v>0.5</v>
      </c>
      <c r="AX46" s="99"/>
      <c r="AY46" s="67">
        <f>AVERAGE(AY14:AY44)</f>
        <v>7977</v>
      </c>
      <c r="AZ46" s="99"/>
      <c r="BA46" s="67">
        <f>AVERAGE(BA14:BA44)</f>
        <v>0.5</v>
      </c>
      <c r="BB46" s="99"/>
      <c r="BC46" s="67">
        <f>AVERAGE(BC14:BC44)</f>
        <v>0.5</v>
      </c>
      <c r="BD46" s="99"/>
      <c r="BE46" s="67">
        <f>AVERAGE(BE14:BE44)</f>
        <v>0.5</v>
      </c>
      <c r="BF46" s="99"/>
      <c r="BG46" s="67">
        <f>AVERAGE(BG14:BG44)</f>
        <v>0.5</v>
      </c>
      <c r="BH46" s="99"/>
      <c r="BI46" s="67">
        <f>AVERAGE(BI14:BI44)</f>
        <v>0.5</v>
      </c>
      <c r="BJ46" s="99"/>
      <c r="BK46" s="67">
        <f>AVERAGE(BK14:BK44)</f>
        <v>0.125</v>
      </c>
      <c r="BL46" s="99"/>
      <c r="BM46" s="67">
        <f>AVERAGE(BM14:BM44)</f>
        <v>0.5</v>
      </c>
      <c r="BN46" s="99"/>
      <c r="BO46" s="67">
        <f>AVERAGE(BO14:BO44)</f>
        <v>415</v>
      </c>
      <c r="BP46" s="99"/>
      <c r="BQ46" s="67">
        <f>AVERAGE(BQ14:BQ44)</f>
        <v>81186</v>
      </c>
      <c r="BR46" s="99"/>
      <c r="BS46" s="67">
        <f>AVERAGE(BS14:BS44)</f>
        <v>4550</v>
      </c>
      <c r="BT46" s="99"/>
      <c r="BU46" s="67">
        <f>AVERAGE(BU14:BU44)</f>
        <v>0.5</v>
      </c>
      <c r="BV46" s="99"/>
      <c r="BW46" s="67">
        <f>AVERAGE(BW14:BW44)</f>
        <v>890</v>
      </c>
      <c r="BX46" s="99"/>
      <c r="BY46" s="67">
        <f>AVERAGE(BY14:BY44)</f>
        <v>1</v>
      </c>
      <c r="BZ46" s="99"/>
      <c r="CA46" s="67">
        <f>AVERAGE(CA14:CA44)</f>
        <v>7288</v>
      </c>
      <c r="CB46" s="99"/>
      <c r="CC46" s="67" t="e">
        <f>AVERAGE(CC14:CC44)</f>
        <v>#DIV/0!</v>
      </c>
      <c r="CD46" s="99"/>
      <c r="CE46" s="122"/>
    </row>
    <row r="47" spans="1:83" x14ac:dyDescent="0.2">
      <c r="A47" s="100" t="s">
        <v>16</v>
      </c>
      <c r="B47" s="99"/>
      <c r="C47" s="99">
        <f>MAX(C14:C44)</f>
        <v>0</v>
      </c>
      <c r="D47" s="99"/>
      <c r="E47" s="99">
        <f>MAX(E14:E44)</f>
        <v>27.1</v>
      </c>
      <c r="F47" s="99"/>
      <c r="G47" s="99">
        <f>MAX(G14:G44)</f>
        <v>63</v>
      </c>
      <c r="H47" s="99"/>
      <c r="I47" s="99">
        <f>MAX(I14:I44)</f>
        <v>41</v>
      </c>
      <c r="J47" s="99"/>
      <c r="K47" s="99">
        <f>MAX(K14:K44)</f>
        <v>7.8</v>
      </c>
      <c r="L47" s="99"/>
      <c r="M47" s="99">
        <f>MAX(M14:M44)</f>
        <v>0</v>
      </c>
      <c r="N47" s="99"/>
      <c r="O47" s="99">
        <f>MAX(O14:O44)</f>
        <v>0</v>
      </c>
      <c r="P47" s="99"/>
      <c r="Q47" s="99">
        <f>MAX(Q14:Q44)</f>
        <v>0</v>
      </c>
      <c r="R47" s="99"/>
      <c r="S47" s="99">
        <f>MAX(S14:S44)</f>
        <v>0</v>
      </c>
      <c r="T47" s="99"/>
      <c r="U47" s="99">
        <f>MAX(U14:U44)</f>
        <v>12265</v>
      </c>
      <c r="V47" s="99"/>
      <c r="W47" s="99">
        <f>MAX(W14:W44)</f>
        <v>2170</v>
      </c>
      <c r="X47" s="99"/>
      <c r="Y47" s="99">
        <f>MAX(Y14:Y44)</f>
        <v>19318</v>
      </c>
      <c r="Z47" s="99"/>
      <c r="AA47" s="99">
        <f>MAX(AA14:AA44)</f>
        <v>1993</v>
      </c>
      <c r="AB47" s="99"/>
      <c r="AC47" s="99">
        <f>MAX(AC14:AC44)</f>
        <v>0.5</v>
      </c>
      <c r="AD47" s="99"/>
      <c r="AE47" s="99">
        <f>MAX(AE14:AE44)</f>
        <v>0.5</v>
      </c>
      <c r="AF47" s="99"/>
      <c r="AG47" s="99">
        <f>MAX(AG14:AG44)</f>
        <v>0.5</v>
      </c>
      <c r="AH47" s="99"/>
      <c r="AI47" s="99">
        <f>MAX(AI14:AI44)</f>
        <v>0.5</v>
      </c>
      <c r="AJ47" s="99"/>
      <c r="AK47" s="99">
        <f>MAX(AK14:AK44)</f>
        <v>0.5</v>
      </c>
      <c r="AL47" s="99"/>
      <c r="AM47" s="99">
        <f>MAX(AM14:AM44)</f>
        <v>624</v>
      </c>
      <c r="AN47" s="99"/>
      <c r="AO47" s="99">
        <f>MAX(AO14:AO44)</f>
        <v>0.1</v>
      </c>
      <c r="AP47" s="99"/>
      <c r="AQ47" s="99">
        <f>MAX(AQ14:AQ44)</f>
        <v>0.5</v>
      </c>
      <c r="AR47" s="99"/>
      <c r="AS47" s="99">
        <f>MAX(AS14:AS44)</f>
        <v>0.5</v>
      </c>
      <c r="AT47" s="99"/>
      <c r="AU47" s="99">
        <f>MAX(AU14:AU44)</f>
        <v>6602</v>
      </c>
      <c r="AV47" s="99"/>
      <c r="AW47" s="99">
        <f>MAX(AW14:AW44)</f>
        <v>0.5</v>
      </c>
      <c r="AX47" s="99"/>
      <c r="AY47" s="99">
        <f>MAX(AY14:AY44)</f>
        <v>7977</v>
      </c>
      <c r="AZ47" s="99"/>
      <c r="BA47" s="99">
        <f>MAX(BA14:BA44)</f>
        <v>0.5</v>
      </c>
      <c r="BB47" s="99"/>
      <c r="BC47" s="99">
        <f>MAX(BC14:BC44)</f>
        <v>0.5</v>
      </c>
      <c r="BD47" s="99"/>
      <c r="BE47" s="99">
        <f>MAX(BE14:BE44)</f>
        <v>0.5</v>
      </c>
      <c r="BF47" s="99"/>
      <c r="BG47" s="99">
        <f>MAX(BG14:BG44)</f>
        <v>0.5</v>
      </c>
      <c r="BH47" s="99"/>
      <c r="BI47" s="99">
        <f>MAX(BI14:BI44)</f>
        <v>0.5</v>
      </c>
      <c r="BJ47" s="99"/>
      <c r="BK47" s="99">
        <f>MAX(BK14:BK44)</f>
        <v>0.125</v>
      </c>
      <c r="BL47" s="99"/>
      <c r="BM47" s="99">
        <f>MAX(BM14:BM44)</f>
        <v>0.5</v>
      </c>
      <c r="BN47" s="99"/>
      <c r="BO47" s="99">
        <f>MAX(BO14:BO44)</f>
        <v>415</v>
      </c>
      <c r="BP47" s="99"/>
      <c r="BQ47" s="99">
        <f>MAX(BQ14:BQ44)</f>
        <v>81186</v>
      </c>
      <c r="BR47" s="99"/>
      <c r="BS47" s="99">
        <f>MAX(BS14:BS44)</f>
        <v>4550</v>
      </c>
      <c r="BT47" s="99"/>
      <c r="BU47" s="99">
        <f>MAX(BU14:BU44)</f>
        <v>0.5</v>
      </c>
      <c r="BV47" s="99"/>
      <c r="BW47" s="99">
        <f>MAX(BW14:BW44)</f>
        <v>890</v>
      </c>
      <c r="BX47" s="99"/>
      <c r="BY47" s="99">
        <f>MAX(BY14:BY44)</f>
        <v>1</v>
      </c>
      <c r="BZ47" s="99"/>
      <c r="CA47" s="99">
        <f>MAX(CA14:CA44)</f>
        <v>7288</v>
      </c>
      <c r="CB47" s="99"/>
      <c r="CC47" s="99">
        <f>MAX(CC14:CC44)</f>
        <v>0</v>
      </c>
      <c r="CD47" s="99"/>
      <c r="CE47" s="122"/>
    </row>
    <row r="48" spans="1:83" x14ac:dyDescent="0.2">
      <c r="A48" s="100" t="s">
        <v>15</v>
      </c>
      <c r="B48" s="99"/>
      <c r="C48" s="99">
        <f>MIN(C14:C44)</f>
        <v>0</v>
      </c>
      <c r="D48" s="99"/>
      <c r="E48" s="99">
        <f>MIN(E14:E44)</f>
        <v>23.6</v>
      </c>
      <c r="F48" s="99"/>
      <c r="G48" s="99">
        <f>MIN(G14:G44)</f>
        <v>59</v>
      </c>
      <c r="H48" s="99"/>
      <c r="I48" s="99">
        <f>MIN(I14:I44)</f>
        <v>37</v>
      </c>
      <c r="J48" s="99"/>
      <c r="K48" s="99">
        <f>MIN(K14:K44)</f>
        <v>7.16</v>
      </c>
      <c r="L48" s="99"/>
      <c r="M48" s="99">
        <f>MIN(M14:M44)</f>
        <v>0</v>
      </c>
      <c r="N48" s="99"/>
      <c r="O48" s="99">
        <f>MIN(O14:O44)</f>
        <v>0</v>
      </c>
      <c r="P48" s="99"/>
      <c r="Q48" s="99">
        <f>MIN(Q14:Q44)</f>
        <v>0</v>
      </c>
      <c r="R48" s="99"/>
      <c r="S48" s="99">
        <f>MIN(S14:S44)</f>
        <v>0</v>
      </c>
      <c r="T48" s="99"/>
      <c r="U48" s="99">
        <f>MIN(U14:U44)</f>
        <v>12265</v>
      </c>
      <c r="V48" s="99"/>
      <c r="W48" s="99">
        <f>MIN(W14:W44)</f>
        <v>2170</v>
      </c>
      <c r="X48" s="99"/>
      <c r="Y48" s="99">
        <f>MIN(Y14:Y44)</f>
        <v>19318</v>
      </c>
      <c r="Z48" s="99"/>
      <c r="AA48" s="99">
        <f>MIN(AA14:AA44)</f>
        <v>1993</v>
      </c>
      <c r="AB48" s="99"/>
      <c r="AC48" s="99">
        <f>MIN(AC14:AC44)</f>
        <v>0.5</v>
      </c>
      <c r="AD48" s="99"/>
      <c r="AE48" s="99">
        <f>MIN(AE14:AE44)</f>
        <v>0.5</v>
      </c>
      <c r="AF48" s="99"/>
      <c r="AG48" s="99">
        <f>MIN(AG14:AG44)</f>
        <v>0.5</v>
      </c>
      <c r="AH48" s="99"/>
      <c r="AI48" s="99">
        <f>MIN(AI14:AI44)</f>
        <v>0.5</v>
      </c>
      <c r="AJ48" s="99"/>
      <c r="AK48" s="99">
        <f>MIN(AK14:AK44)</f>
        <v>0.5</v>
      </c>
      <c r="AL48" s="99"/>
      <c r="AM48" s="99">
        <f>MIN(AM14:AM44)</f>
        <v>624</v>
      </c>
      <c r="AN48" s="99"/>
      <c r="AO48" s="99">
        <f>MIN(AO14:AO44)</f>
        <v>0.1</v>
      </c>
      <c r="AP48" s="99"/>
      <c r="AQ48" s="99">
        <f>MIN(AQ14:AQ44)</f>
        <v>0.5</v>
      </c>
      <c r="AR48" s="99"/>
      <c r="AS48" s="99">
        <f>MIN(AS14:AS44)</f>
        <v>0.5</v>
      </c>
      <c r="AT48" s="99"/>
      <c r="AU48" s="99">
        <f>MIN(AU14:AU44)</f>
        <v>6602</v>
      </c>
      <c r="AV48" s="99"/>
      <c r="AW48" s="99">
        <f>MIN(AW14:AW44)</f>
        <v>0.5</v>
      </c>
      <c r="AX48" s="99"/>
      <c r="AY48" s="99">
        <f>MIN(AY14:AY44)</f>
        <v>7977</v>
      </c>
      <c r="AZ48" s="99"/>
      <c r="BA48" s="99">
        <f>MIN(BA14:BA44)</f>
        <v>0.5</v>
      </c>
      <c r="BB48" s="99"/>
      <c r="BC48" s="99">
        <f>MIN(BC14:BC44)</f>
        <v>0.5</v>
      </c>
      <c r="BD48" s="99"/>
      <c r="BE48" s="99">
        <f>MIN(BE14:BE44)</f>
        <v>0.5</v>
      </c>
      <c r="BF48" s="99"/>
      <c r="BG48" s="99">
        <f>MIN(BG14:BG44)</f>
        <v>0.5</v>
      </c>
      <c r="BH48" s="99"/>
      <c r="BI48" s="99">
        <f>MIN(BI14:BI44)</f>
        <v>0.5</v>
      </c>
      <c r="BJ48" s="99"/>
      <c r="BK48" s="99">
        <f>MIN(BK14:BK44)</f>
        <v>0.125</v>
      </c>
      <c r="BL48" s="99"/>
      <c r="BM48" s="99">
        <f>MIN(BM14:BM44)</f>
        <v>0.5</v>
      </c>
      <c r="BN48" s="99"/>
      <c r="BO48" s="99">
        <f>MIN(BO14:BO44)</f>
        <v>415</v>
      </c>
      <c r="BP48" s="99"/>
      <c r="BQ48" s="99">
        <f>MIN(BQ14:BQ44)</f>
        <v>81186</v>
      </c>
      <c r="BR48" s="99"/>
      <c r="BS48" s="99">
        <f>MIN(BS14:BS44)</f>
        <v>4550</v>
      </c>
      <c r="BT48" s="99"/>
      <c r="BU48" s="99">
        <f>MIN(BU14:BU44)</f>
        <v>0.5</v>
      </c>
      <c r="BV48" s="99"/>
      <c r="BW48" s="99">
        <f>MIN(BW14:BW44)</f>
        <v>890</v>
      </c>
      <c r="BX48" s="99"/>
      <c r="BY48" s="99">
        <f>MIN(BY14:BY44)</f>
        <v>1</v>
      </c>
      <c r="BZ48" s="99"/>
      <c r="CA48" s="99">
        <f>MIN(CA14:CA44)</f>
        <v>7288</v>
      </c>
      <c r="CB48" s="99"/>
      <c r="CC48" s="99">
        <f>MIN(CC14:CC44)</f>
        <v>0</v>
      </c>
      <c r="CD48" s="99"/>
      <c r="CE48" s="122"/>
    </row>
    <row r="49" spans="1:83" x14ac:dyDescent="0.2">
      <c r="A49" s="122"/>
      <c r="B49" s="122"/>
      <c r="C49" s="122"/>
      <c r="D49" s="122"/>
      <c r="E49" s="122"/>
      <c r="F49" s="122"/>
      <c r="G49" s="16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62"/>
      <c r="AF49" s="122"/>
      <c r="AG49" s="122"/>
      <c r="AH49" s="122"/>
      <c r="AI49" s="122"/>
      <c r="AJ49" s="122"/>
      <c r="AK49" s="122"/>
      <c r="AL49" s="122"/>
      <c r="AM49" s="122"/>
      <c r="AN49" s="122"/>
      <c r="AO49" s="122"/>
      <c r="AP49" s="122"/>
      <c r="AQ49" s="122"/>
      <c r="AR49" s="122"/>
      <c r="AS49" s="122"/>
      <c r="AT49" s="122"/>
      <c r="AU49" s="122"/>
      <c r="AV49" s="122"/>
      <c r="AW49" s="16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row>
    <row r="50" spans="1:83" x14ac:dyDescent="0.2">
      <c r="A50" s="122"/>
      <c r="B50" s="122"/>
      <c r="C50" s="122"/>
      <c r="D50" s="122"/>
      <c r="E50" s="122"/>
      <c r="F50" s="122"/>
      <c r="G50" s="16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6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row>
    <row r="51" spans="1:83" x14ac:dyDescent="0.2">
      <c r="G51" s="163"/>
      <c r="AW51" s="163"/>
    </row>
    <row r="52" spans="1:83" x14ac:dyDescent="0.2">
      <c r="G52" s="163"/>
      <c r="AW52" s="163"/>
    </row>
    <row r="53" spans="1:83" x14ac:dyDescent="0.2">
      <c r="G53" s="163"/>
      <c r="AW53" s="163"/>
    </row>
    <row r="54" spans="1:83" x14ac:dyDescent="0.2">
      <c r="G54" s="163"/>
      <c r="AW54" s="163"/>
    </row>
    <row r="55" spans="1:83" x14ac:dyDescent="0.2">
      <c r="G55" s="163"/>
      <c r="AE55" s="163"/>
      <c r="AW55" s="163"/>
    </row>
    <row r="56" spans="1:83" x14ac:dyDescent="0.2">
      <c r="G56" s="163"/>
      <c r="AE56" s="163"/>
      <c r="AW56" s="163"/>
    </row>
    <row r="57" spans="1:83" x14ac:dyDescent="0.2">
      <c r="G57" s="163"/>
      <c r="AE57" s="163"/>
      <c r="AW57" s="163"/>
    </row>
    <row r="58" spans="1:83" x14ac:dyDescent="0.2">
      <c r="G58" s="163"/>
      <c r="AE58" s="163"/>
      <c r="AW58" s="163"/>
    </row>
    <row r="59" spans="1:83" x14ac:dyDescent="0.2">
      <c r="G59" s="163"/>
      <c r="AE59" s="163"/>
      <c r="AW59" s="163"/>
    </row>
    <row r="60" spans="1:83" x14ac:dyDescent="0.2">
      <c r="G60" s="163"/>
      <c r="AE60" s="163"/>
      <c r="AW60" s="163"/>
    </row>
    <row r="61" spans="1:83" x14ac:dyDescent="0.2">
      <c r="G61" s="163"/>
      <c r="AE61" s="163"/>
      <c r="AW61" s="163"/>
    </row>
    <row r="62" spans="1:83" x14ac:dyDescent="0.2">
      <c r="G62" s="163"/>
      <c r="AE62" s="163"/>
      <c r="AW62" s="163"/>
    </row>
    <row r="63" spans="1:83" x14ac:dyDescent="0.2">
      <c r="G63" s="163"/>
      <c r="AE63" s="163"/>
      <c r="AW63" s="163"/>
    </row>
    <row r="64" spans="1:83" x14ac:dyDescent="0.2">
      <c r="G64" s="163"/>
      <c r="AE64" s="163"/>
      <c r="AW64" s="163"/>
    </row>
    <row r="65" spans="7:49" x14ac:dyDescent="0.2">
      <c r="G65" s="163"/>
      <c r="AE65" s="163"/>
      <c r="AW65" s="163"/>
    </row>
    <row r="66" spans="7:49" x14ac:dyDescent="0.2">
      <c r="G66" s="163"/>
      <c r="AE66" s="163"/>
      <c r="AW66" s="163"/>
    </row>
    <row r="67" spans="7:49" x14ac:dyDescent="0.2">
      <c r="G67" s="163"/>
      <c r="AE67" s="163"/>
      <c r="AW67" s="163"/>
    </row>
    <row r="68" spans="7:49" x14ac:dyDescent="0.2">
      <c r="G68" s="163"/>
      <c r="AE68" s="163"/>
      <c r="AW68" s="163"/>
    </row>
    <row r="69" spans="7:49" x14ac:dyDescent="0.2">
      <c r="G69" s="163"/>
      <c r="AE69" s="163"/>
      <c r="AW69" s="163"/>
    </row>
    <row r="70" spans="7:49" x14ac:dyDescent="0.2">
      <c r="G70" s="163"/>
      <c r="AE70" s="163"/>
      <c r="AW70" s="163"/>
    </row>
    <row r="71" spans="7:49" x14ac:dyDescent="0.2">
      <c r="G71" s="163"/>
      <c r="AE71" s="163"/>
      <c r="AW71" s="163"/>
    </row>
    <row r="72" spans="7:49" x14ac:dyDescent="0.2">
      <c r="G72" s="163"/>
      <c r="AE72" s="163"/>
      <c r="AW72" s="163"/>
    </row>
    <row r="73" spans="7:49" x14ac:dyDescent="0.2">
      <c r="G73" s="163"/>
      <c r="AE73" s="163"/>
      <c r="AW73" s="163"/>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H35" activePane="bottomRight" state="frozen"/>
      <selection pane="topRight" activeCell="C1" sqref="C1"/>
      <selection pane="bottomLeft" activeCell="A14" sqref="A14"/>
      <selection pane="bottomRight" activeCell="D30" sqref="D30"/>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9" t="s">
        <v>205</v>
      </c>
      <c r="D4" s="180"/>
      <c r="E4" s="187">
        <v>13</v>
      </c>
      <c r="F4" s="188"/>
      <c r="G4" s="179" t="s">
        <v>208</v>
      </c>
      <c r="H4" s="180"/>
      <c r="I4" s="185">
        <v>99</v>
      </c>
      <c r="J4" s="186"/>
      <c r="K4" s="185">
        <v>100</v>
      </c>
      <c r="L4" s="186"/>
      <c r="M4" s="179" t="s">
        <v>206</v>
      </c>
      <c r="N4" s="180"/>
      <c r="O4" s="181">
        <v>21</v>
      </c>
      <c r="P4" s="182"/>
      <c r="Q4" s="181">
        <v>22</v>
      </c>
      <c r="R4" s="182"/>
      <c r="S4" s="183">
        <v>23</v>
      </c>
      <c r="T4" s="184"/>
      <c r="U4" s="183">
        <v>24</v>
      </c>
      <c r="V4" s="184"/>
      <c r="W4" s="177">
        <v>26</v>
      </c>
      <c r="X4" s="178"/>
      <c r="Y4" s="177">
        <v>27</v>
      </c>
      <c r="Z4" s="178"/>
      <c r="AA4" s="177">
        <v>31</v>
      </c>
      <c r="AB4" s="178"/>
      <c r="AC4" s="177">
        <v>33</v>
      </c>
      <c r="AD4" s="178"/>
      <c r="AE4" s="177">
        <v>39</v>
      </c>
      <c r="AF4" s="178"/>
      <c r="AG4" s="177">
        <v>40</v>
      </c>
      <c r="AH4" s="178"/>
      <c r="AI4" s="177">
        <v>41</v>
      </c>
      <c r="AJ4" s="178"/>
      <c r="AK4" s="177">
        <v>42</v>
      </c>
      <c r="AL4" s="178"/>
      <c r="AM4" s="177">
        <v>46</v>
      </c>
      <c r="AN4" s="178"/>
      <c r="AO4" s="177">
        <v>47</v>
      </c>
      <c r="AP4" s="178"/>
      <c r="AQ4" s="177">
        <v>48</v>
      </c>
      <c r="AR4" s="178"/>
      <c r="AS4" s="177">
        <v>88</v>
      </c>
      <c r="AT4" s="178"/>
      <c r="AU4" s="177">
        <v>51</v>
      </c>
      <c r="AV4" s="178"/>
      <c r="AW4" s="177">
        <v>54</v>
      </c>
      <c r="AX4" s="178"/>
      <c r="AY4" s="177">
        <v>55</v>
      </c>
      <c r="AZ4" s="178"/>
      <c r="BA4" s="177">
        <v>56</v>
      </c>
      <c r="BB4" s="178"/>
      <c r="BC4" s="181">
        <v>57</v>
      </c>
      <c r="BD4" s="182"/>
      <c r="BE4" s="181">
        <v>58</v>
      </c>
      <c r="BF4" s="182"/>
      <c r="BG4" s="177">
        <v>71</v>
      </c>
      <c r="BH4" s="178"/>
      <c r="BI4" s="189">
        <v>63</v>
      </c>
      <c r="BJ4" s="190"/>
      <c r="BK4" s="189">
        <v>64</v>
      </c>
      <c r="BL4" s="190"/>
      <c r="BM4" s="189">
        <v>65</v>
      </c>
      <c r="BN4" s="190"/>
      <c r="BO4" s="189">
        <v>66</v>
      </c>
      <c r="BP4" s="190"/>
      <c r="BQ4" s="189">
        <v>67</v>
      </c>
      <c r="BR4" s="190"/>
      <c r="BS4" s="189">
        <v>68</v>
      </c>
      <c r="BT4" s="190"/>
      <c r="BU4" s="189">
        <v>69</v>
      </c>
      <c r="BV4" s="190"/>
      <c r="BW4" s="191">
        <v>48</v>
      </c>
      <c r="BX4" s="192"/>
      <c r="BY4" s="189">
        <v>79</v>
      </c>
      <c r="BZ4" s="194"/>
      <c r="CA4" s="195"/>
      <c r="CB4" s="189">
        <v>74</v>
      </c>
      <c r="CC4" s="190"/>
      <c r="CD4" s="189">
        <v>82</v>
      </c>
      <c r="CE4" s="190"/>
      <c r="CF4" s="189">
        <v>72</v>
      </c>
      <c r="CG4" s="190"/>
      <c r="CH4" s="189">
        <v>76</v>
      </c>
      <c r="CI4" s="190"/>
      <c r="CJ4" s="189">
        <v>83</v>
      </c>
      <c r="CK4" s="190"/>
      <c r="CL4" s="189">
        <v>73</v>
      </c>
      <c r="CM4" s="190"/>
      <c r="CN4" s="189">
        <v>80</v>
      </c>
      <c r="CO4" s="190"/>
      <c r="CP4" s="189">
        <v>70</v>
      </c>
      <c r="CQ4" s="190"/>
      <c r="CR4" s="189">
        <v>75</v>
      </c>
      <c r="CS4" s="190"/>
      <c r="CT4" s="189">
        <v>77</v>
      </c>
      <c r="CU4" s="190"/>
      <c r="CV4" s="189">
        <v>59</v>
      </c>
      <c r="CW4" s="190"/>
      <c r="CX4" s="189">
        <v>60</v>
      </c>
      <c r="CY4" s="190"/>
      <c r="CZ4" s="189">
        <v>62</v>
      </c>
      <c r="DA4" s="190"/>
      <c r="DB4" s="189">
        <v>84</v>
      </c>
      <c r="DC4" s="190"/>
      <c r="DD4" s="189">
        <v>85</v>
      </c>
      <c r="DE4" s="190"/>
      <c r="DF4" s="189">
        <v>87</v>
      </c>
      <c r="DG4" s="190"/>
      <c r="DH4" s="189">
        <v>53</v>
      </c>
      <c r="DI4" s="190"/>
      <c r="DJ4" s="189"/>
      <c r="DK4" s="190"/>
      <c r="DL4" s="56"/>
    </row>
    <row r="5" spans="1:116" s="57" customFormat="1" ht="28.5" customHeight="1" x14ac:dyDescent="0.2">
      <c r="A5" s="54"/>
      <c r="B5" s="130" t="s">
        <v>10</v>
      </c>
      <c r="C5" s="167" t="s">
        <v>137</v>
      </c>
      <c r="D5" s="168"/>
      <c r="E5" s="193" t="s">
        <v>97</v>
      </c>
      <c r="F5" s="168"/>
      <c r="G5" s="193" t="s">
        <v>98</v>
      </c>
      <c r="H5" s="168"/>
      <c r="I5" s="167" t="s">
        <v>237</v>
      </c>
      <c r="J5" s="168"/>
      <c r="K5" s="167" t="s">
        <v>238</v>
      </c>
      <c r="L5" s="168"/>
      <c r="M5" s="167" t="s">
        <v>99</v>
      </c>
      <c r="N5" s="168"/>
      <c r="O5" s="174" t="s">
        <v>36</v>
      </c>
      <c r="P5" s="175"/>
      <c r="Q5" s="174" t="s">
        <v>37</v>
      </c>
      <c r="R5" s="175"/>
      <c r="S5" s="172" t="s">
        <v>93</v>
      </c>
      <c r="T5" s="173"/>
      <c r="U5" s="172" t="s">
        <v>87</v>
      </c>
      <c r="V5" s="173"/>
      <c r="W5" s="167" t="s">
        <v>194</v>
      </c>
      <c r="X5" s="168"/>
      <c r="Y5" s="167" t="s">
        <v>4</v>
      </c>
      <c r="Z5" s="168"/>
      <c r="AA5" s="193" t="s">
        <v>163</v>
      </c>
      <c r="AB5" s="168"/>
      <c r="AC5" s="167" t="s">
        <v>196</v>
      </c>
      <c r="AD5" s="168"/>
      <c r="AE5" s="167" t="s">
        <v>67</v>
      </c>
      <c r="AF5" s="168"/>
      <c r="AG5" s="167" t="s">
        <v>221</v>
      </c>
      <c r="AH5" s="168"/>
      <c r="AI5" s="167" t="s">
        <v>106</v>
      </c>
      <c r="AJ5" s="168"/>
      <c r="AK5" s="167" t="s">
        <v>247</v>
      </c>
      <c r="AL5" s="168"/>
      <c r="AM5" s="167" t="s">
        <v>6</v>
      </c>
      <c r="AN5" s="168"/>
      <c r="AO5" s="167" t="s">
        <v>8</v>
      </c>
      <c r="AP5" s="168"/>
      <c r="AQ5" s="167" t="s">
        <v>7</v>
      </c>
      <c r="AR5" s="168"/>
      <c r="AS5" s="167" t="s">
        <v>5</v>
      </c>
      <c r="AT5" s="168"/>
      <c r="AU5" s="167" t="s">
        <v>38</v>
      </c>
      <c r="AV5" s="168"/>
      <c r="AW5" s="167" t="s">
        <v>88</v>
      </c>
      <c r="AX5" s="168"/>
      <c r="AY5" s="167" t="s">
        <v>110</v>
      </c>
      <c r="AZ5" s="168"/>
      <c r="BA5" s="167" t="s">
        <v>111</v>
      </c>
      <c r="BB5" s="168"/>
      <c r="BC5" s="174" t="s">
        <v>243</v>
      </c>
      <c r="BD5" s="175"/>
      <c r="BE5" s="174" t="s">
        <v>242</v>
      </c>
      <c r="BF5" s="175"/>
      <c r="BG5" s="167" t="s">
        <v>123</v>
      </c>
      <c r="BH5" s="168"/>
      <c r="BI5" s="167" t="s">
        <v>115</v>
      </c>
      <c r="BJ5" s="168"/>
      <c r="BK5" s="167" t="s">
        <v>116</v>
      </c>
      <c r="BL5" s="168"/>
      <c r="BM5" s="167" t="s">
        <v>117</v>
      </c>
      <c r="BN5" s="168"/>
      <c r="BO5" s="167" t="s">
        <v>118</v>
      </c>
      <c r="BP5" s="168"/>
      <c r="BQ5" s="167" t="s">
        <v>119</v>
      </c>
      <c r="BR5" s="168"/>
      <c r="BS5" s="167" t="s">
        <v>120</v>
      </c>
      <c r="BT5" s="168"/>
      <c r="BU5" s="167" t="s">
        <v>121</v>
      </c>
      <c r="BV5" s="168"/>
      <c r="BW5" s="167" t="s">
        <v>129</v>
      </c>
      <c r="BX5" s="168"/>
      <c r="BY5" s="167" t="s">
        <v>130</v>
      </c>
      <c r="BZ5" s="168"/>
      <c r="CA5" s="56"/>
      <c r="CB5" s="167" t="s">
        <v>126</v>
      </c>
      <c r="CC5" s="168"/>
      <c r="CD5" s="167" t="s">
        <v>56</v>
      </c>
      <c r="CE5" s="168"/>
      <c r="CF5" s="167" t="s">
        <v>124</v>
      </c>
      <c r="CG5" s="168"/>
      <c r="CH5" s="167" t="s">
        <v>127</v>
      </c>
      <c r="CI5" s="168"/>
      <c r="CJ5" s="167" t="s">
        <v>132</v>
      </c>
      <c r="CK5" s="168"/>
      <c r="CL5" s="167" t="s">
        <v>125</v>
      </c>
      <c r="CM5" s="168"/>
      <c r="CN5" s="167" t="s">
        <v>131</v>
      </c>
      <c r="CO5" s="168"/>
      <c r="CP5" s="167" t="s">
        <v>122</v>
      </c>
      <c r="CQ5" s="168"/>
      <c r="CR5" s="167" t="s">
        <v>80</v>
      </c>
      <c r="CS5" s="168"/>
      <c r="CT5" s="167" t="s">
        <v>128</v>
      </c>
      <c r="CU5" s="168"/>
      <c r="CV5" s="167" t="s">
        <v>112</v>
      </c>
      <c r="CW5" s="168"/>
      <c r="CX5" s="167" t="s">
        <v>113</v>
      </c>
      <c r="CY5" s="168"/>
      <c r="CZ5" s="167" t="s">
        <v>114</v>
      </c>
      <c r="DA5" s="168"/>
      <c r="DB5" s="167" t="s">
        <v>133</v>
      </c>
      <c r="DC5" s="168"/>
      <c r="DD5" s="167" t="s">
        <v>18</v>
      </c>
      <c r="DE5" s="168"/>
      <c r="DF5" s="167" t="s">
        <v>40</v>
      </c>
      <c r="DG5" s="168"/>
      <c r="DH5" s="167" t="s">
        <v>202</v>
      </c>
      <c r="DI5" s="168"/>
      <c r="DJ5" s="167" t="s">
        <v>161</v>
      </c>
      <c r="DK5" s="168"/>
      <c r="DL5" s="56"/>
    </row>
    <row r="6" spans="1:116" s="57" customFormat="1" ht="18" customHeight="1" x14ac:dyDescent="0.2">
      <c r="A6" s="54"/>
      <c r="B6" s="130"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56" t="s">
        <v>83</v>
      </c>
      <c r="CB6" s="167" t="s">
        <v>3</v>
      </c>
      <c r="CC6" s="168"/>
      <c r="CD6" s="167" t="s">
        <v>3</v>
      </c>
      <c r="CE6" s="168"/>
      <c r="CF6" s="167" t="s">
        <v>3</v>
      </c>
      <c r="CG6" s="168"/>
      <c r="CH6" s="167" t="s">
        <v>3</v>
      </c>
      <c r="CI6" s="168"/>
      <c r="CJ6" s="167" t="s">
        <v>3</v>
      </c>
      <c r="CK6" s="168"/>
      <c r="CL6" s="167" t="s">
        <v>3</v>
      </c>
      <c r="CM6" s="168"/>
      <c r="CN6" s="167" t="s">
        <v>3</v>
      </c>
      <c r="CO6" s="168"/>
      <c r="CP6" s="167" t="s">
        <v>3</v>
      </c>
      <c r="CQ6" s="168"/>
      <c r="CR6" s="167" t="s">
        <v>3</v>
      </c>
      <c r="CS6" s="168"/>
      <c r="CT6" s="167" t="s">
        <v>3</v>
      </c>
      <c r="CU6" s="168"/>
      <c r="CV6" s="167" t="s">
        <v>3</v>
      </c>
      <c r="CW6" s="168"/>
      <c r="CX6" s="167" t="s">
        <v>3</v>
      </c>
      <c r="CY6" s="168"/>
      <c r="CZ6" s="167" t="s">
        <v>3</v>
      </c>
      <c r="DA6" s="168"/>
      <c r="DB6" s="167" t="s">
        <v>3</v>
      </c>
      <c r="DC6" s="168"/>
      <c r="DD6" s="167"/>
      <c r="DE6" s="168"/>
      <c r="DF6" s="167"/>
      <c r="DG6" s="168"/>
      <c r="DH6" s="167" t="s">
        <v>89</v>
      </c>
      <c r="DI6" s="168"/>
      <c r="DJ6" s="167"/>
      <c r="DK6" s="168"/>
      <c r="DL6" s="56"/>
    </row>
    <row r="7" spans="1:116" s="57" customFormat="1" ht="23.25" customHeight="1" x14ac:dyDescent="0.2">
      <c r="A7" s="54"/>
      <c r="B7" s="21" t="s">
        <v>134</v>
      </c>
      <c r="C7" s="169"/>
      <c r="D7" s="171"/>
      <c r="E7" s="169"/>
      <c r="F7" s="171"/>
      <c r="G7" s="169"/>
      <c r="H7" s="171"/>
      <c r="I7" s="169"/>
      <c r="J7" s="171"/>
      <c r="K7" s="169"/>
      <c r="L7" s="171"/>
      <c r="M7" s="169"/>
      <c r="N7" s="171"/>
      <c r="O7" s="169"/>
      <c r="P7" s="171"/>
      <c r="Q7" s="169"/>
      <c r="R7" s="171"/>
      <c r="S7" s="169"/>
      <c r="T7" s="171"/>
      <c r="U7" s="169"/>
      <c r="V7" s="171"/>
      <c r="W7" s="169"/>
      <c r="X7" s="171"/>
      <c r="Y7" s="169"/>
      <c r="Z7" s="171"/>
      <c r="AA7" s="169"/>
      <c r="AB7" s="171"/>
      <c r="AC7" s="169"/>
      <c r="AD7" s="171"/>
      <c r="AE7" s="169"/>
      <c r="AF7" s="171"/>
      <c r="AG7" s="169"/>
      <c r="AH7" s="171"/>
      <c r="AI7" s="169"/>
      <c r="AJ7" s="171"/>
      <c r="AK7" s="169"/>
      <c r="AL7" s="171"/>
      <c r="AM7" s="169"/>
      <c r="AN7" s="171"/>
      <c r="AO7" s="169"/>
      <c r="AP7" s="171"/>
      <c r="AQ7" s="169"/>
      <c r="AR7" s="171"/>
      <c r="AS7" s="169"/>
      <c r="AT7" s="171"/>
      <c r="AU7" s="169"/>
      <c r="AV7" s="171"/>
      <c r="AW7" s="169"/>
      <c r="AX7" s="171"/>
      <c r="AY7" s="169"/>
      <c r="AZ7" s="171"/>
      <c r="BA7" s="169"/>
      <c r="BB7" s="171"/>
      <c r="BC7" s="169"/>
      <c r="BD7" s="171"/>
      <c r="BE7" s="169"/>
      <c r="BF7" s="171"/>
      <c r="BG7" s="169"/>
      <c r="BH7" s="171"/>
      <c r="BI7" s="169"/>
      <c r="BJ7" s="171"/>
      <c r="BK7" s="169"/>
      <c r="BL7" s="171"/>
      <c r="BM7" s="169"/>
      <c r="BN7" s="171"/>
      <c r="BO7" s="169"/>
      <c r="BP7" s="171"/>
      <c r="BQ7" s="169"/>
      <c r="BR7" s="171"/>
      <c r="BS7" s="169"/>
      <c r="BT7" s="171"/>
      <c r="BU7" s="169"/>
      <c r="BV7" s="171"/>
      <c r="BW7" s="169"/>
      <c r="BX7" s="171"/>
      <c r="BY7" s="169"/>
      <c r="BZ7" s="171"/>
      <c r="CA7" s="58" t="s">
        <v>84</v>
      </c>
      <c r="CB7" s="169"/>
      <c r="CC7" s="171"/>
      <c r="CD7" s="169"/>
      <c r="CE7" s="171"/>
      <c r="CF7" s="169"/>
      <c r="CG7" s="171"/>
      <c r="CH7" s="169"/>
      <c r="CI7" s="171"/>
      <c r="CJ7" s="169"/>
      <c r="CK7" s="171"/>
      <c r="CL7" s="169"/>
      <c r="CM7" s="171"/>
      <c r="CN7" s="169"/>
      <c r="CO7" s="171"/>
      <c r="CP7" s="169"/>
      <c r="CQ7" s="171"/>
      <c r="CR7" s="169"/>
      <c r="CS7" s="171"/>
      <c r="CT7" s="169"/>
      <c r="CU7" s="171"/>
      <c r="CV7" s="169"/>
      <c r="CW7" s="171"/>
      <c r="CX7" s="169"/>
      <c r="CY7" s="171"/>
      <c r="CZ7" s="169"/>
      <c r="DA7" s="171"/>
      <c r="DB7" s="169"/>
      <c r="DC7" s="171"/>
      <c r="DD7" s="169"/>
      <c r="DE7" s="171"/>
      <c r="DF7" s="169"/>
      <c r="DG7" s="171"/>
      <c r="DH7" s="169"/>
      <c r="DI7" s="171"/>
      <c r="DJ7" s="169"/>
      <c r="DK7" s="171"/>
      <c r="DL7" s="56"/>
    </row>
    <row r="8" spans="1:116" s="57" customFormat="1" ht="22.5" customHeight="1" x14ac:dyDescent="0.2">
      <c r="A8" s="54"/>
      <c r="B8" s="21" t="s">
        <v>135</v>
      </c>
      <c r="C8" s="169"/>
      <c r="D8" s="170"/>
      <c r="E8" s="169"/>
      <c r="F8" s="170"/>
      <c r="G8" s="169"/>
      <c r="H8" s="170"/>
      <c r="I8" s="169"/>
      <c r="J8" s="170"/>
      <c r="K8" s="169"/>
      <c r="L8" s="170"/>
      <c r="M8" s="169"/>
      <c r="N8" s="170"/>
      <c r="O8" s="169"/>
      <c r="P8" s="170"/>
      <c r="Q8" s="169"/>
      <c r="R8" s="170"/>
      <c r="S8" s="169"/>
      <c r="T8" s="170"/>
      <c r="U8" s="169"/>
      <c r="V8" s="170"/>
      <c r="W8" s="169"/>
      <c r="X8" s="170"/>
      <c r="Y8" s="169"/>
      <c r="Z8" s="170"/>
      <c r="AA8" s="169"/>
      <c r="AB8" s="170"/>
      <c r="AC8" s="169"/>
      <c r="AD8" s="170"/>
      <c r="AE8" s="169"/>
      <c r="AF8" s="170"/>
      <c r="AG8" s="169"/>
      <c r="AH8" s="170"/>
      <c r="AI8" s="169"/>
      <c r="AJ8" s="170"/>
      <c r="AK8" s="169"/>
      <c r="AL8" s="170"/>
      <c r="AM8" s="169"/>
      <c r="AN8" s="170"/>
      <c r="AO8" s="169"/>
      <c r="AP8" s="170"/>
      <c r="AQ8" s="169"/>
      <c r="AR8" s="170"/>
      <c r="AS8" s="169"/>
      <c r="AT8" s="170"/>
      <c r="AU8" s="169"/>
      <c r="AV8" s="170"/>
      <c r="AW8" s="169"/>
      <c r="AX8" s="170"/>
      <c r="AY8" s="169"/>
      <c r="AZ8" s="170"/>
      <c r="BA8" s="169"/>
      <c r="BB8" s="170"/>
      <c r="BC8" s="169"/>
      <c r="BD8" s="170"/>
      <c r="BE8" s="169"/>
      <c r="BF8" s="170"/>
      <c r="BG8" s="169"/>
      <c r="BH8" s="170"/>
      <c r="BI8" s="169"/>
      <c r="BJ8" s="170"/>
      <c r="BK8" s="169"/>
      <c r="BL8" s="170"/>
      <c r="BM8" s="169"/>
      <c r="BN8" s="170"/>
      <c r="BO8" s="169"/>
      <c r="BP8" s="170"/>
      <c r="BQ8" s="169"/>
      <c r="BR8" s="170"/>
      <c r="BS8" s="169"/>
      <c r="BT8" s="170"/>
      <c r="BU8" s="169"/>
      <c r="BV8" s="170"/>
      <c r="BW8" s="169"/>
      <c r="BX8" s="170"/>
      <c r="BY8" s="169"/>
      <c r="BZ8" s="170"/>
      <c r="CA8" s="127"/>
      <c r="CB8" s="169"/>
      <c r="CC8" s="170"/>
      <c r="CD8" s="169"/>
      <c r="CE8" s="170"/>
      <c r="CF8" s="169"/>
      <c r="CG8" s="170"/>
      <c r="CH8" s="169"/>
      <c r="CI8" s="170"/>
      <c r="CJ8" s="169"/>
      <c r="CK8" s="170"/>
      <c r="CL8" s="169"/>
      <c r="CM8" s="170"/>
      <c r="CN8" s="169"/>
      <c r="CO8" s="170"/>
      <c r="CP8" s="169"/>
      <c r="CQ8" s="170"/>
      <c r="CR8" s="169"/>
      <c r="CS8" s="170"/>
      <c r="CT8" s="169"/>
      <c r="CU8" s="170"/>
      <c r="CV8" s="169"/>
      <c r="CW8" s="170"/>
      <c r="CX8" s="169"/>
      <c r="CY8" s="170"/>
      <c r="CZ8" s="169"/>
      <c r="DA8" s="170"/>
      <c r="DB8" s="169"/>
      <c r="DC8" s="170"/>
      <c r="DD8" s="169"/>
      <c r="DE8" s="170"/>
      <c r="DF8" s="169"/>
      <c r="DG8" s="170"/>
      <c r="DH8" s="169"/>
      <c r="DI8" s="170"/>
      <c r="DJ8" s="169"/>
      <c r="DK8" s="171"/>
      <c r="DL8" s="56"/>
    </row>
    <row r="9" spans="1:116" s="57" customFormat="1" ht="23.25" customHeight="1" x14ac:dyDescent="0.2">
      <c r="A9" s="54"/>
      <c r="B9" s="21" t="s">
        <v>136</v>
      </c>
      <c r="C9" s="169"/>
      <c r="D9" s="170"/>
      <c r="E9" s="169"/>
      <c r="F9" s="170"/>
      <c r="G9" s="169"/>
      <c r="H9" s="170"/>
      <c r="I9" s="169"/>
      <c r="J9" s="170"/>
      <c r="K9" s="169"/>
      <c r="L9" s="170"/>
      <c r="M9" s="169"/>
      <c r="N9" s="170"/>
      <c r="O9" s="169"/>
      <c r="P9" s="170"/>
      <c r="Q9" s="169"/>
      <c r="R9" s="170"/>
      <c r="S9" s="169"/>
      <c r="T9" s="170"/>
      <c r="U9" s="169"/>
      <c r="V9" s="170"/>
      <c r="W9" s="169"/>
      <c r="X9" s="170"/>
      <c r="Y9" s="169"/>
      <c r="Z9" s="170"/>
      <c r="AA9" s="169"/>
      <c r="AB9" s="170"/>
      <c r="AC9" s="169"/>
      <c r="AD9" s="170"/>
      <c r="AE9" s="169"/>
      <c r="AF9" s="170"/>
      <c r="AG9" s="169"/>
      <c r="AH9" s="170"/>
      <c r="AI9" s="169"/>
      <c r="AJ9" s="170"/>
      <c r="AK9" s="169"/>
      <c r="AL9" s="170"/>
      <c r="AM9" s="169"/>
      <c r="AN9" s="170"/>
      <c r="AO9" s="169"/>
      <c r="AP9" s="170"/>
      <c r="AQ9" s="169"/>
      <c r="AR9" s="170"/>
      <c r="AS9" s="169"/>
      <c r="AT9" s="170"/>
      <c r="AU9" s="169"/>
      <c r="AV9" s="170"/>
      <c r="AW9" s="169"/>
      <c r="AX9" s="170"/>
      <c r="AY9" s="169"/>
      <c r="AZ9" s="170"/>
      <c r="BA9" s="169"/>
      <c r="BB9" s="170"/>
      <c r="BC9" s="169"/>
      <c r="BD9" s="170"/>
      <c r="BE9" s="169"/>
      <c r="BF9" s="170"/>
      <c r="BG9" s="169"/>
      <c r="BH9" s="170"/>
      <c r="BI9" s="169"/>
      <c r="BJ9" s="170"/>
      <c r="BK9" s="169"/>
      <c r="BL9" s="170"/>
      <c r="BM9" s="169"/>
      <c r="BN9" s="170"/>
      <c r="BO9" s="169"/>
      <c r="BP9" s="170"/>
      <c r="BQ9" s="169"/>
      <c r="BR9" s="170"/>
      <c r="BS9" s="169"/>
      <c r="BT9" s="170"/>
      <c r="BU9" s="169"/>
      <c r="BV9" s="170"/>
      <c r="BW9" s="169"/>
      <c r="BX9" s="170"/>
      <c r="BY9" s="169"/>
      <c r="BZ9" s="170"/>
      <c r="CA9" s="58"/>
      <c r="CB9" s="169"/>
      <c r="CC9" s="170"/>
      <c r="CD9" s="169"/>
      <c r="CE9" s="170"/>
      <c r="CF9" s="169"/>
      <c r="CG9" s="170"/>
      <c r="CH9" s="169"/>
      <c r="CI9" s="170"/>
      <c r="CJ9" s="169"/>
      <c r="CK9" s="170"/>
      <c r="CL9" s="169"/>
      <c r="CM9" s="170"/>
      <c r="CN9" s="169"/>
      <c r="CO9" s="170"/>
      <c r="CP9" s="169"/>
      <c r="CQ9" s="170"/>
      <c r="CR9" s="169"/>
      <c r="CS9" s="170"/>
      <c r="CT9" s="169"/>
      <c r="CU9" s="170"/>
      <c r="CV9" s="169"/>
      <c r="CW9" s="170"/>
      <c r="CX9" s="169"/>
      <c r="CY9" s="170"/>
      <c r="CZ9" s="169"/>
      <c r="DA9" s="170"/>
      <c r="DB9" s="169"/>
      <c r="DC9" s="170"/>
      <c r="DD9" s="169"/>
      <c r="DE9" s="170"/>
      <c r="DF9" s="169"/>
      <c r="DG9" s="170"/>
      <c r="DH9" s="169"/>
      <c r="DI9" s="170"/>
      <c r="DJ9" s="169"/>
      <c r="DK9" s="171"/>
      <c r="DL9" s="56"/>
    </row>
    <row r="10" spans="1:116" s="57" customFormat="1" ht="15.75" customHeight="1" x14ac:dyDescent="0.2">
      <c r="A10" s="54"/>
      <c r="B10" s="130" t="s">
        <v>71</v>
      </c>
      <c r="C10" s="167" t="s">
        <v>82</v>
      </c>
      <c r="D10" s="168"/>
      <c r="E10" s="167" t="s">
        <v>219</v>
      </c>
      <c r="F10" s="168"/>
      <c r="G10" s="167" t="s">
        <v>75</v>
      </c>
      <c r="H10" s="168"/>
      <c r="I10" s="167" t="s">
        <v>244</v>
      </c>
      <c r="J10" s="168"/>
      <c r="K10" s="167" t="s">
        <v>245</v>
      </c>
      <c r="L10" s="168"/>
      <c r="M10" s="167" t="s">
        <v>75</v>
      </c>
      <c r="N10" s="168"/>
      <c r="O10" s="167" t="s">
        <v>86</v>
      </c>
      <c r="P10" s="168"/>
      <c r="Q10" s="167" t="s">
        <v>86</v>
      </c>
      <c r="R10" s="168"/>
      <c r="S10" s="167" t="s">
        <v>86</v>
      </c>
      <c r="T10" s="168"/>
      <c r="U10" s="167" t="s">
        <v>86</v>
      </c>
      <c r="V10" s="168"/>
      <c r="W10" s="167" t="s">
        <v>86</v>
      </c>
      <c r="X10" s="168"/>
      <c r="Y10" s="167" t="s">
        <v>86</v>
      </c>
      <c r="Z10" s="168"/>
      <c r="AA10" s="167" t="s">
        <v>86</v>
      </c>
      <c r="AB10" s="168"/>
      <c r="AC10" s="167" t="s">
        <v>86</v>
      </c>
      <c r="AD10" s="168"/>
      <c r="AE10" s="167" t="s">
        <v>86</v>
      </c>
      <c r="AF10" s="168"/>
      <c r="AG10" s="167" t="s">
        <v>75</v>
      </c>
      <c r="AH10" s="168"/>
      <c r="AI10" s="167" t="s">
        <v>75</v>
      </c>
      <c r="AJ10" s="168"/>
      <c r="AK10" s="167" t="s">
        <v>86</v>
      </c>
      <c r="AL10" s="168"/>
      <c r="AM10" s="167" t="s">
        <v>75</v>
      </c>
      <c r="AN10" s="168"/>
      <c r="AO10" s="167" t="s">
        <v>75</v>
      </c>
      <c r="AP10" s="168"/>
      <c r="AQ10" s="167" t="s">
        <v>75</v>
      </c>
      <c r="AR10" s="168"/>
      <c r="AS10" s="167" t="s">
        <v>86</v>
      </c>
      <c r="AT10" s="168"/>
      <c r="AU10" s="167" t="s">
        <v>86</v>
      </c>
      <c r="AV10" s="168"/>
      <c r="AW10" s="167" t="s">
        <v>86</v>
      </c>
      <c r="AX10" s="168"/>
      <c r="AY10" s="167" t="s">
        <v>86</v>
      </c>
      <c r="AZ10" s="168"/>
      <c r="BA10" s="167" t="s">
        <v>86</v>
      </c>
      <c r="BB10" s="168"/>
      <c r="BC10" s="167" t="s">
        <v>86</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56"/>
      <c r="CB10" s="167" t="s">
        <v>86</v>
      </c>
      <c r="CC10" s="168"/>
      <c r="CD10" s="167" t="s">
        <v>86</v>
      </c>
      <c r="CE10" s="168"/>
      <c r="CF10" s="167" t="s">
        <v>86</v>
      </c>
      <c r="CG10" s="168"/>
      <c r="CH10" s="167" t="s">
        <v>86</v>
      </c>
      <c r="CI10" s="168"/>
      <c r="CJ10" s="167" t="s">
        <v>86</v>
      </c>
      <c r="CK10" s="168"/>
      <c r="CL10" s="167" t="s">
        <v>86</v>
      </c>
      <c r="CM10" s="168"/>
      <c r="CN10" s="167" t="s">
        <v>86</v>
      </c>
      <c r="CO10" s="168"/>
      <c r="CP10" s="167" t="s">
        <v>86</v>
      </c>
      <c r="CQ10" s="168"/>
      <c r="CR10" s="167" t="s">
        <v>86</v>
      </c>
      <c r="CS10" s="168"/>
      <c r="CT10" s="167" t="s">
        <v>86</v>
      </c>
      <c r="CU10" s="168"/>
      <c r="CV10" s="167" t="s">
        <v>86</v>
      </c>
      <c r="CW10" s="168"/>
      <c r="CX10" s="167" t="s">
        <v>86</v>
      </c>
      <c r="CY10" s="168"/>
      <c r="CZ10" s="167" t="s">
        <v>86</v>
      </c>
      <c r="DA10" s="168"/>
      <c r="DB10" s="167" t="s">
        <v>86</v>
      </c>
      <c r="DC10" s="168"/>
      <c r="DD10" s="167" t="s">
        <v>75</v>
      </c>
      <c r="DE10" s="168"/>
      <c r="DF10" s="167" t="s">
        <v>86</v>
      </c>
      <c r="DG10" s="168"/>
      <c r="DH10" s="167"/>
      <c r="DI10" s="168"/>
      <c r="DJ10" s="167"/>
      <c r="DK10" s="168"/>
      <c r="DL10" s="56"/>
    </row>
    <row r="11" spans="1:116" s="57" customFormat="1" ht="16.5" customHeight="1" x14ac:dyDescent="0.2">
      <c r="A11" s="54"/>
      <c r="B11" s="130" t="s">
        <v>12</v>
      </c>
      <c r="C11" s="167" t="s">
        <v>209</v>
      </c>
      <c r="D11" s="168"/>
      <c r="E11" s="167" t="s">
        <v>209</v>
      </c>
      <c r="F11" s="168"/>
      <c r="G11" s="167" t="s">
        <v>216</v>
      </c>
      <c r="H11" s="168"/>
      <c r="I11" s="167" t="s">
        <v>209</v>
      </c>
      <c r="J11" s="168"/>
      <c r="K11" s="167" t="s">
        <v>209</v>
      </c>
      <c r="L11" s="168"/>
      <c r="M11" s="167" t="s">
        <v>216</v>
      </c>
      <c r="N11" s="168"/>
      <c r="O11" s="167" t="s">
        <v>213</v>
      </c>
      <c r="P11" s="168"/>
      <c r="Q11" s="167" t="s">
        <v>212</v>
      </c>
      <c r="R11" s="168"/>
      <c r="S11" s="167" t="s">
        <v>213</v>
      </c>
      <c r="T11" s="168"/>
      <c r="U11" s="167" t="s">
        <v>212</v>
      </c>
      <c r="V11" s="168"/>
      <c r="W11" s="167" t="s">
        <v>213</v>
      </c>
      <c r="X11" s="168"/>
      <c r="Y11" s="167" t="s">
        <v>212</v>
      </c>
      <c r="Z11" s="168"/>
      <c r="AA11" s="167" t="s">
        <v>213</v>
      </c>
      <c r="AB11" s="168"/>
      <c r="AC11" s="167" t="s">
        <v>211</v>
      </c>
      <c r="AD11" s="168"/>
      <c r="AE11" s="167" t="s">
        <v>212</v>
      </c>
      <c r="AF11" s="168"/>
      <c r="AG11" s="167" t="s">
        <v>211</v>
      </c>
      <c r="AH11" s="168"/>
      <c r="AI11" s="167" t="s">
        <v>211</v>
      </c>
      <c r="AJ11" s="168"/>
      <c r="AK11" s="167" t="s">
        <v>212</v>
      </c>
      <c r="AL11" s="168"/>
      <c r="AM11" s="167" t="s">
        <v>212</v>
      </c>
      <c r="AN11" s="168"/>
      <c r="AO11" s="167" t="s">
        <v>212</v>
      </c>
      <c r="AP11" s="168"/>
      <c r="AQ11" s="172" t="s">
        <v>203</v>
      </c>
      <c r="AR11" s="173"/>
      <c r="AS11" s="172" t="s">
        <v>203</v>
      </c>
      <c r="AT11" s="173"/>
      <c r="AU11" s="172" t="s">
        <v>203</v>
      </c>
      <c r="AV11" s="173"/>
      <c r="AW11" s="167" t="s">
        <v>212</v>
      </c>
      <c r="AX11" s="168"/>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25"/>
      <c r="CB11" s="172" t="s">
        <v>203</v>
      </c>
      <c r="CC11" s="173"/>
      <c r="CD11" s="172" t="s">
        <v>203</v>
      </c>
      <c r="CE11" s="173"/>
      <c r="CF11" s="172" t="s">
        <v>203</v>
      </c>
      <c r="CG11" s="173"/>
      <c r="CH11" s="172" t="s">
        <v>203</v>
      </c>
      <c r="CI11" s="173"/>
      <c r="CJ11" s="172" t="s">
        <v>203</v>
      </c>
      <c r="CK11" s="173"/>
      <c r="CL11" s="172" t="s">
        <v>203</v>
      </c>
      <c r="CM11" s="173"/>
      <c r="CN11" s="172" t="s">
        <v>203</v>
      </c>
      <c r="CO11" s="173"/>
      <c r="CP11" s="172" t="s">
        <v>203</v>
      </c>
      <c r="CQ11" s="173"/>
      <c r="CR11" s="172" t="s">
        <v>203</v>
      </c>
      <c r="CS11" s="173"/>
      <c r="CT11" s="172" t="s">
        <v>203</v>
      </c>
      <c r="CU11" s="173"/>
      <c r="CV11" s="172" t="s">
        <v>203</v>
      </c>
      <c r="CW11" s="173"/>
      <c r="CX11" s="172" t="s">
        <v>203</v>
      </c>
      <c r="CY11" s="173"/>
      <c r="CZ11" s="172" t="s">
        <v>203</v>
      </c>
      <c r="DA11" s="173"/>
      <c r="DB11" s="172" t="s">
        <v>203</v>
      </c>
      <c r="DC11" s="173"/>
      <c r="DD11" s="176"/>
      <c r="DE11" s="176"/>
      <c r="DF11" s="176"/>
      <c r="DG11" s="176"/>
      <c r="DH11" s="176"/>
      <c r="DI11" s="176"/>
      <c r="DJ11" s="167"/>
      <c r="DK11" s="168"/>
      <c r="DL11" s="56"/>
    </row>
    <row r="12" spans="1:116" s="57" customFormat="1" ht="25.5" customHeight="1" x14ac:dyDescent="0.2">
      <c r="A12" s="54"/>
      <c r="B12" s="130" t="s">
        <v>13</v>
      </c>
      <c r="C12" s="167">
        <v>30</v>
      </c>
      <c r="D12" s="168"/>
      <c r="E12" s="167">
        <v>30</v>
      </c>
      <c r="F12" s="168"/>
      <c r="G12" s="167">
        <v>24</v>
      </c>
      <c r="H12" s="168"/>
      <c r="I12" s="167">
        <v>30</v>
      </c>
      <c r="J12" s="168"/>
      <c r="K12" s="167">
        <v>30</v>
      </c>
      <c r="L12" s="168"/>
      <c r="M12" s="167">
        <v>24</v>
      </c>
      <c r="N12" s="168"/>
      <c r="O12" s="167">
        <v>4</v>
      </c>
      <c r="P12" s="168"/>
      <c r="Q12" s="167">
        <v>1</v>
      </c>
      <c r="R12" s="168"/>
      <c r="S12" s="167">
        <v>4</v>
      </c>
      <c r="T12" s="168"/>
      <c r="U12" s="167">
        <v>1</v>
      </c>
      <c r="V12" s="168"/>
      <c r="W12" s="167">
        <v>4</v>
      </c>
      <c r="X12" s="168"/>
      <c r="Y12" s="167">
        <v>1</v>
      </c>
      <c r="Z12" s="168"/>
      <c r="AA12" s="167">
        <v>4</v>
      </c>
      <c r="AB12" s="168"/>
      <c r="AC12" s="167">
        <v>2</v>
      </c>
      <c r="AD12" s="168"/>
      <c r="AE12" s="167">
        <v>1</v>
      </c>
      <c r="AF12" s="168"/>
      <c r="AG12" s="167">
        <v>2</v>
      </c>
      <c r="AH12" s="168"/>
      <c r="AI12" s="167">
        <v>2</v>
      </c>
      <c r="AJ12" s="168"/>
      <c r="AK12" s="167">
        <v>1</v>
      </c>
      <c r="AL12" s="168"/>
      <c r="AM12" s="167">
        <v>1</v>
      </c>
      <c r="AN12" s="168"/>
      <c r="AO12" s="167">
        <v>1</v>
      </c>
      <c r="AP12" s="168"/>
      <c r="AQ12" s="167"/>
      <c r="AR12" s="168"/>
      <c r="AS12" s="167"/>
      <c r="AT12" s="168"/>
      <c r="AU12" s="167"/>
      <c r="AV12" s="168"/>
      <c r="AW12" s="167">
        <v>1</v>
      </c>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56"/>
      <c r="CB12" s="167"/>
      <c r="CC12" s="168"/>
      <c r="CD12" s="167"/>
      <c r="CE12" s="168"/>
      <c r="CF12" s="167"/>
      <c r="CG12" s="168"/>
      <c r="CH12" s="167"/>
      <c r="CI12" s="168"/>
      <c r="CJ12" s="167"/>
      <c r="CK12" s="168"/>
      <c r="CL12" s="167"/>
      <c r="CM12" s="168"/>
      <c r="CN12" s="167"/>
      <c r="CO12" s="168"/>
      <c r="CP12" s="167"/>
      <c r="CQ12" s="168"/>
      <c r="CR12" s="167"/>
      <c r="CS12" s="168"/>
      <c r="CT12" s="167"/>
      <c r="CU12" s="168"/>
      <c r="CV12" s="167"/>
      <c r="CW12" s="168"/>
      <c r="CX12" s="167"/>
      <c r="CY12" s="168"/>
      <c r="CZ12" s="167"/>
      <c r="DA12" s="168"/>
      <c r="DB12" s="167"/>
      <c r="DC12" s="168"/>
      <c r="DD12" s="167"/>
      <c r="DE12" s="168"/>
      <c r="DF12" s="167"/>
      <c r="DG12" s="168"/>
      <c r="DH12" s="167"/>
      <c r="DI12" s="168"/>
      <c r="DJ12" s="167"/>
      <c r="DK12" s="168"/>
      <c r="DL12" s="56"/>
    </row>
    <row r="13" spans="1:116" s="57" customFormat="1" ht="16.5" customHeight="1" x14ac:dyDescent="0.2">
      <c r="A13" s="59"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56"/>
    </row>
    <row r="14" spans="1:116" x14ac:dyDescent="0.2">
      <c r="A14" s="164">
        <v>1</v>
      </c>
      <c r="B14" s="61"/>
      <c r="C14" s="165">
        <v>51041</v>
      </c>
      <c r="D14" s="63"/>
      <c r="E14" s="64">
        <v>21</v>
      </c>
      <c r="F14" s="63"/>
      <c r="G14" s="62">
        <v>22</v>
      </c>
      <c r="H14" s="62"/>
      <c r="I14" s="62">
        <v>7.3</v>
      </c>
      <c r="J14" s="62"/>
      <c r="K14" s="62">
        <v>6.7</v>
      </c>
      <c r="L14" s="63"/>
      <c r="M14" s="62">
        <v>7.32</v>
      </c>
      <c r="N14" s="63" t="s">
        <v>181</v>
      </c>
      <c r="O14" s="62">
        <v>426</v>
      </c>
      <c r="P14" s="63" t="s">
        <v>181</v>
      </c>
      <c r="Q14" s="62">
        <v>402</v>
      </c>
      <c r="R14" s="63" t="s">
        <v>181</v>
      </c>
      <c r="S14" s="62">
        <v>314</v>
      </c>
      <c r="T14" s="63" t="s">
        <v>181</v>
      </c>
      <c r="U14" s="62">
        <v>108</v>
      </c>
      <c r="V14" s="63" t="s">
        <v>181</v>
      </c>
      <c r="W14" s="62">
        <v>690</v>
      </c>
      <c r="X14" s="63" t="s">
        <v>181</v>
      </c>
      <c r="Y14" s="62">
        <v>201</v>
      </c>
      <c r="Z14" s="63" t="s">
        <v>181</v>
      </c>
      <c r="AA14" s="62">
        <v>67</v>
      </c>
      <c r="AB14" s="63" t="s">
        <v>181</v>
      </c>
      <c r="AC14" s="62">
        <v>39</v>
      </c>
      <c r="AD14" s="63" t="s">
        <v>181</v>
      </c>
      <c r="AE14" s="62">
        <v>9.81</v>
      </c>
      <c r="AF14" s="63" t="s">
        <v>181</v>
      </c>
      <c r="AG14" s="62">
        <v>10</v>
      </c>
      <c r="AH14" s="63" t="s">
        <v>181</v>
      </c>
      <c r="AI14" s="62">
        <v>88</v>
      </c>
      <c r="AJ14" s="63" t="s">
        <v>181</v>
      </c>
      <c r="AK14" s="62">
        <v>1.1599999999999999</v>
      </c>
      <c r="AL14" s="63" t="s">
        <v>181</v>
      </c>
      <c r="AM14" s="62">
        <v>8.1</v>
      </c>
      <c r="AN14" s="63" t="s">
        <v>181</v>
      </c>
      <c r="AO14" s="62">
        <v>0.01</v>
      </c>
      <c r="AP14" s="63" t="s">
        <v>181</v>
      </c>
      <c r="AQ14" s="62">
        <v>0.91</v>
      </c>
      <c r="AR14" s="63" t="s">
        <v>181</v>
      </c>
      <c r="AS14" s="62">
        <v>52.1</v>
      </c>
      <c r="AT14" s="63" t="s">
        <v>181</v>
      </c>
      <c r="AU14" s="62">
        <v>716</v>
      </c>
      <c r="AV14" s="63" t="s">
        <v>181</v>
      </c>
      <c r="AW14" s="62">
        <v>158</v>
      </c>
      <c r="AX14" s="63" t="s">
        <v>181</v>
      </c>
      <c r="AY14" s="62">
        <v>104</v>
      </c>
      <c r="AZ14" s="63" t="s">
        <v>181</v>
      </c>
      <c r="BA14" s="62">
        <v>0.2</v>
      </c>
      <c r="BB14" s="63" t="s">
        <v>181</v>
      </c>
      <c r="BC14" s="62">
        <v>416</v>
      </c>
      <c r="BD14" s="63" t="s">
        <v>181</v>
      </c>
      <c r="BE14" s="62">
        <v>256</v>
      </c>
      <c r="BF14" s="63" t="s">
        <v>181</v>
      </c>
      <c r="BG14" s="62">
        <v>0.01</v>
      </c>
      <c r="BH14" s="63" t="s">
        <v>181</v>
      </c>
      <c r="BI14" s="62">
        <v>0.05</v>
      </c>
      <c r="BJ14" s="63" t="s">
        <v>181</v>
      </c>
      <c r="BK14" s="62">
        <v>6.7000000000000004E-2</v>
      </c>
      <c r="BL14" s="63" t="s">
        <v>181</v>
      </c>
      <c r="BM14" s="62">
        <v>2.5000000000000001E-2</v>
      </c>
      <c r="BN14" s="63" t="s">
        <v>181</v>
      </c>
      <c r="BO14" s="62">
        <v>7.0000000000000007E-2</v>
      </c>
      <c r="BP14" s="63" t="s">
        <v>181</v>
      </c>
      <c r="BQ14" s="62">
        <v>0.31</v>
      </c>
      <c r="BR14" s="63" t="s">
        <v>181</v>
      </c>
      <c r="BS14" s="62">
        <v>2.5000000000000001E-2</v>
      </c>
      <c r="BT14" s="63" t="s">
        <v>181</v>
      </c>
      <c r="BU14" s="62">
        <v>2.5000000000000001E-2</v>
      </c>
      <c r="BV14" s="63" t="s">
        <v>181</v>
      </c>
      <c r="BW14" s="62">
        <v>0.01</v>
      </c>
      <c r="BX14" s="63" t="s">
        <v>181</v>
      </c>
      <c r="BY14" s="62">
        <v>2.59</v>
      </c>
      <c r="BZ14" s="63" t="s">
        <v>181</v>
      </c>
      <c r="CA14" s="65"/>
      <c r="CB14" s="62">
        <v>0.09</v>
      </c>
      <c r="CC14" s="63" t="s">
        <v>181</v>
      </c>
      <c r="CD14" s="62">
        <v>2.59</v>
      </c>
      <c r="CE14" s="63" t="s">
        <v>181</v>
      </c>
      <c r="CF14" s="62">
        <v>5.0000000000000001E-3</v>
      </c>
      <c r="CG14" s="63" t="s">
        <v>181</v>
      </c>
      <c r="CH14" s="62">
        <v>2.5000000000000001E-2</v>
      </c>
      <c r="CI14" s="63" t="s">
        <v>181</v>
      </c>
      <c r="CJ14" s="62">
        <v>2.5000000000000001E-2</v>
      </c>
      <c r="CK14" s="63" t="s">
        <v>181</v>
      </c>
      <c r="CL14" s="62">
        <v>2.5000000000000001E-2</v>
      </c>
      <c r="CM14" s="63" t="s">
        <v>181</v>
      </c>
      <c r="CN14" s="62">
        <v>2.5000000000000001E-2</v>
      </c>
      <c r="CO14" s="63" t="s">
        <v>181</v>
      </c>
      <c r="CP14" s="62">
        <v>2.5000000000000001E-2</v>
      </c>
      <c r="CQ14" s="63" t="s">
        <v>181</v>
      </c>
      <c r="CR14" s="62">
        <v>0.48</v>
      </c>
      <c r="CS14" s="63" t="s">
        <v>181</v>
      </c>
      <c r="CT14" s="62">
        <v>0.08</v>
      </c>
      <c r="CU14" s="63" t="s">
        <v>181</v>
      </c>
      <c r="CV14" s="62">
        <v>141</v>
      </c>
      <c r="CW14" s="63" t="s">
        <v>181</v>
      </c>
      <c r="CX14" s="62">
        <v>15.4</v>
      </c>
      <c r="CY14" s="63" t="s">
        <v>181</v>
      </c>
      <c r="CZ14" s="62">
        <v>37.4</v>
      </c>
      <c r="DA14" s="63" t="s">
        <v>181</v>
      </c>
      <c r="DB14" s="62">
        <v>0.11</v>
      </c>
      <c r="DC14" s="63" t="s">
        <v>181</v>
      </c>
      <c r="DD14" s="142"/>
      <c r="DE14" s="143"/>
      <c r="DF14" s="142"/>
      <c r="DG14" s="143"/>
      <c r="DH14" s="142"/>
      <c r="DI14" s="143"/>
      <c r="DJ14" s="142"/>
      <c r="DK14" s="144"/>
      <c r="DL14" s="50"/>
    </row>
    <row r="15" spans="1:116" x14ac:dyDescent="0.2">
      <c r="A15" s="164">
        <v>2</v>
      </c>
      <c r="B15" s="61"/>
      <c r="C15" s="165">
        <v>58724</v>
      </c>
      <c r="D15" s="62"/>
      <c r="E15" s="64">
        <v>21.4</v>
      </c>
      <c r="F15" s="63"/>
      <c r="G15" s="62">
        <v>21</v>
      </c>
      <c r="H15" s="62"/>
      <c r="I15" s="62">
        <v>7.5</v>
      </c>
      <c r="J15" s="62"/>
      <c r="K15" s="62">
        <v>6.5</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2"/>
      <c r="DE15" s="143"/>
      <c r="DF15" s="142"/>
      <c r="DG15" s="143"/>
      <c r="DH15" s="142"/>
      <c r="DI15" s="143"/>
      <c r="DJ15" s="142"/>
      <c r="DK15" s="144"/>
      <c r="DL15" s="50"/>
    </row>
    <row r="16" spans="1:116" x14ac:dyDescent="0.2">
      <c r="A16" s="164">
        <v>3</v>
      </c>
      <c r="B16" s="61"/>
      <c r="C16" s="165">
        <v>47689</v>
      </c>
      <c r="D16" s="62"/>
      <c r="E16" s="64">
        <v>22</v>
      </c>
      <c r="F16" s="63"/>
      <c r="G16" s="62">
        <v>22</v>
      </c>
      <c r="H16" s="62"/>
      <c r="I16" s="62">
        <v>7.6</v>
      </c>
      <c r="J16" s="62"/>
      <c r="K16" s="62">
        <v>6.7</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2"/>
      <c r="DE16" s="143"/>
      <c r="DF16" s="142"/>
      <c r="DG16" s="143"/>
      <c r="DH16" s="142"/>
      <c r="DI16" s="143"/>
      <c r="DJ16" s="142"/>
      <c r="DK16" s="144"/>
      <c r="DL16" s="50"/>
    </row>
    <row r="17" spans="1:116" x14ac:dyDescent="0.2">
      <c r="A17" s="164">
        <v>4</v>
      </c>
      <c r="B17" s="61"/>
      <c r="C17" s="165">
        <v>52894</v>
      </c>
      <c r="D17" s="62"/>
      <c r="E17" s="64">
        <v>22.7</v>
      </c>
      <c r="F17" s="63"/>
      <c r="G17" s="62">
        <v>21</v>
      </c>
      <c r="H17" s="62"/>
      <c r="I17" s="62">
        <v>7.6</v>
      </c>
      <c r="J17" s="62"/>
      <c r="K17" s="62">
        <v>6.5</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2"/>
      <c r="DE17" s="143"/>
      <c r="DF17" s="142"/>
      <c r="DG17" s="143"/>
      <c r="DH17" s="142"/>
      <c r="DI17" s="143"/>
      <c r="DJ17" s="142"/>
      <c r="DK17" s="144"/>
      <c r="DL17" s="50"/>
    </row>
    <row r="18" spans="1:116" x14ac:dyDescent="0.2">
      <c r="A18" s="164">
        <v>5</v>
      </c>
      <c r="B18" s="61"/>
      <c r="C18" s="165">
        <v>52894</v>
      </c>
      <c r="D18" s="62"/>
      <c r="E18" s="64">
        <v>23</v>
      </c>
      <c r="F18" s="63"/>
      <c r="G18" s="62">
        <v>22</v>
      </c>
      <c r="H18" s="62"/>
      <c r="I18" s="62">
        <v>7.4</v>
      </c>
      <c r="J18" s="62"/>
      <c r="K18" s="62">
        <v>6.6</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2"/>
      <c r="DE18" s="143"/>
      <c r="DF18" s="142"/>
      <c r="DG18" s="143"/>
      <c r="DH18" s="142"/>
      <c r="DI18" s="143"/>
      <c r="DJ18" s="142"/>
      <c r="DK18" s="144"/>
      <c r="DL18" s="50"/>
    </row>
    <row r="19" spans="1:116" x14ac:dyDescent="0.2">
      <c r="A19" s="164">
        <v>6</v>
      </c>
      <c r="B19" s="61"/>
      <c r="C19" s="165">
        <v>55281</v>
      </c>
      <c r="D19" s="62"/>
      <c r="E19" s="64">
        <v>23</v>
      </c>
      <c r="F19" s="63"/>
      <c r="G19" s="62">
        <v>23</v>
      </c>
      <c r="H19" s="62"/>
      <c r="I19" s="62">
        <v>7.4</v>
      </c>
      <c r="J19" s="62"/>
      <c r="K19" s="62">
        <v>6.5</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2"/>
      <c r="DE19" s="143"/>
      <c r="DF19" s="142"/>
      <c r="DG19" s="143"/>
      <c r="DH19" s="142"/>
      <c r="DI19" s="143"/>
      <c r="DJ19" s="142"/>
      <c r="DK19" s="144"/>
      <c r="DL19" s="50"/>
    </row>
    <row r="20" spans="1:116" x14ac:dyDescent="0.2">
      <c r="A20" s="164">
        <v>7</v>
      </c>
      <c r="B20" s="61"/>
      <c r="C20" s="165">
        <v>54016</v>
      </c>
      <c r="D20" s="62"/>
      <c r="E20" s="64">
        <v>22.9</v>
      </c>
      <c r="F20" s="63"/>
      <c r="G20" s="62">
        <v>23</v>
      </c>
      <c r="H20" s="62"/>
      <c r="I20" s="62">
        <v>7.3</v>
      </c>
      <c r="J20" s="62"/>
      <c r="K20" s="62">
        <v>6.6</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2"/>
      <c r="DE20" s="143"/>
      <c r="DF20" s="142"/>
      <c r="DG20" s="143"/>
      <c r="DH20" s="142"/>
      <c r="DI20" s="143"/>
      <c r="DJ20" s="142"/>
      <c r="DK20" s="144"/>
      <c r="DL20" s="50"/>
    </row>
    <row r="21" spans="1:116" x14ac:dyDescent="0.2">
      <c r="A21" s="164">
        <v>8</v>
      </c>
      <c r="B21" s="61"/>
      <c r="C21" s="165">
        <v>52302</v>
      </c>
      <c r="D21" s="63"/>
      <c r="E21" s="64">
        <v>23.5</v>
      </c>
      <c r="F21" s="63"/>
      <c r="G21" s="62">
        <v>23</v>
      </c>
      <c r="H21" s="62"/>
      <c r="I21" s="62">
        <v>7.4</v>
      </c>
      <c r="J21" s="62"/>
      <c r="K21" s="62">
        <v>6.6</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2"/>
      <c r="DE21" s="143"/>
      <c r="DF21" s="142"/>
      <c r="DG21" s="143"/>
      <c r="DH21" s="142"/>
      <c r="DI21" s="143"/>
      <c r="DJ21" s="142"/>
      <c r="DK21" s="144"/>
      <c r="DL21" s="50"/>
    </row>
    <row r="22" spans="1:116" x14ac:dyDescent="0.2">
      <c r="A22" s="164">
        <v>9</v>
      </c>
      <c r="B22" s="61"/>
      <c r="C22" s="165">
        <v>52846</v>
      </c>
      <c r="D22" s="63"/>
      <c r="E22" s="64">
        <v>24</v>
      </c>
      <c r="F22" s="63"/>
      <c r="G22" s="62">
        <v>23</v>
      </c>
      <c r="H22" s="62"/>
      <c r="I22" s="62">
        <v>7.3</v>
      </c>
      <c r="J22" s="62"/>
      <c r="K22" s="62">
        <v>6.5</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2"/>
      <c r="DE22" s="143"/>
      <c r="DF22" s="142"/>
      <c r="DG22" s="143"/>
      <c r="DH22" s="142"/>
      <c r="DI22" s="143"/>
      <c r="DJ22" s="142"/>
      <c r="DK22" s="144"/>
      <c r="DL22" s="50"/>
    </row>
    <row r="23" spans="1:116" x14ac:dyDescent="0.2">
      <c r="A23" s="164">
        <v>10</v>
      </c>
      <c r="B23" s="61"/>
      <c r="C23" s="165">
        <v>57106</v>
      </c>
      <c r="D23" s="63"/>
      <c r="E23" s="64">
        <v>24</v>
      </c>
      <c r="F23" s="63"/>
      <c r="G23" s="62">
        <v>22</v>
      </c>
      <c r="H23" s="62"/>
      <c r="I23" s="62">
        <v>7.3</v>
      </c>
      <c r="J23" s="62"/>
      <c r="K23" s="62">
        <v>6.5</v>
      </c>
      <c r="L23" s="63"/>
      <c r="M23" s="62">
        <v>7.16</v>
      </c>
      <c r="N23" s="63" t="s">
        <v>181</v>
      </c>
      <c r="O23" s="62">
        <v>184</v>
      </c>
      <c r="P23" s="63" t="s">
        <v>181</v>
      </c>
      <c r="Q23" s="62"/>
      <c r="R23" s="63"/>
      <c r="S23" s="62">
        <v>250</v>
      </c>
      <c r="T23" s="63" t="s">
        <v>181</v>
      </c>
      <c r="U23" s="62"/>
      <c r="V23" s="63"/>
      <c r="W23" s="62">
        <v>496</v>
      </c>
      <c r="X23" s="63" t="s">
        <v>181</v>
      </c>
      <c r="Y23" s="62"/>
      <c r="Z23" s="63"/>
      <c r="AA23" s="62">
        <v>76</v>
      </c>
      <c r="AB23" s="63" t="s">
        <v>181</v>
      </c>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2"/>
      <c r="DE23" s="143"/>
      <c r="DF23" s="142"/>
      <c r="DG23" s="143"/>
      <c r="DH23" s="142"/>
      <c r="DI23" s="143"/>
      <c r="DJ23" s="142"/>
      <c r="DK23" s="144"/>
      <c r="DL23" s="50"/>
    </row>
    <row r="24" spans="1:116" x14ac:dyDescent="0.2">
      <c r="A24" s="164">
        <v>11</v>
      </c>
      <c r="B24" s="61"/>
      <c r="C24" s="165">
        <v>42212</v>
      </c>
      <c r="D24" s="63"/>
      <c r="E24" s="64">
        <v>24</v>
      </c>
      <c r="F24" s="63"/>
      <c r="G24" s="62">
        <v>24</v>
      </c>
      <c r="H24" s="62"/>
      <c r="I24" s="62">
        <v>7.2</v>
      </c>
      <c r="J24" s="62"/>
      <c r="K24" s="62">
        <v>6.4</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2"/>
      <c r="DE24" s="143"/>
      <c r="DF24" s="142"/>
      <c r="DG24" s="143"/>
      <c r="DH24" s="142"/>
      <c r="DI24" s="143"/>
      <c r="DJ24" s="142"/>
      <c r="DK24" s="144"/>
      <c r="DL24" s="50"/>
    </row>
    <row r="25" spans="1:116" x14ac:dyDescent="0.2">
      <c r="A25" s="164">
        <v>12</v>
      </c>
      <c r="B25" s="61"/>
      <c r="C25" s="165">
        <v>50947</v>
      </c>
      <c r="D25" s="63"/>
      <c r="E25" s="64">
        <v>24</v>
      </c>
      <c r="F25" s="63"/>
      <c r="G25" s="62">
        <v>24</v>
      </c>
      <c r="H25" s="62"/>
      <c r="I25" s="62">
        <v>7.2</v>
      </c>
      <c r="J25" s="62"/>
      <c r="K25" s="62">
        <v>6.4</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2"/>
      <c r="DE25" s="143"/>
      <c r="DF25" s="142"/>
      <c r="DG25" s="143"/>
      <c r="DH25" s="142"/>
      <c r="DI25" s="143"/>
      <c r="DJ25" s="142"/>
      <c r="DK25" s="144"/>
      <c r="DL25" s="50"/>
    </row>
    <row r="26" spans="1:116" x14ac:dyDescent="0.2">
      <c r="A26" s="164">
        <v>13</v>
      </c>
      <c r="B26" s="61"/>
      <c r="C26" s="165">
        <v>57315</v>
      </c>
      <c r="D26" s="63"/>
      <c r="E26" s="64">
        <v>24</v>
      </c>
      <c r="F26" s="63"/>
      <c r="G26" s="62">
        <v>24</v>
      </c>
      <c r="H26" s="62"/>
      <c r="I26" s="62">
        <v>7.3</v>
      </c>
      <c r="J26" s="62"/>
      <c r="K26" s="62">
        <v>6.4</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2"/>
      <c r="DE26" s="143"/>
      <c r="DF26" s="142"/>
      <c r="DG26" s="143"/>
      <c r="DH26" s="142"/>
      <c r="DI26" s="143"/>
      <c r="DJ26" s="142"/>
      <c r="DK26" s="144"/>
      <c r="DL26" s="50"/>
    </row>
    <row r="27" spans="1:116" x14ac:dyDescent="0.2">
      <c r="A27" s="164">
        <v>14</v>
      </c>
      <c r="B27" s="61"/>
      <c r="C27" s="165">
        <v>54888</v>
      </c>
      <c r="D27" s="63"/>
      <c r="E27" s="64">
        <v>24</v>
      </c>
      <c r="F27" s="63"/>
      <c r="G27" s="62">
        <v>24</v>
      </c>
      <c r="H27" s="62"/>
      <c r="I27" s="62">
        <v>7.3</v>
      </c>
      <c r="J27" s="62"/>
      <c r="K27" s="62">
        <v>6.4</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2"/>
      <c r="DE27" s="143"/>
      <c r="DF27" s="142"/>
      <c r="DG27" s="143"/>
      <c r="DH27" s="142"/>
      <c r="DI27" s="143"/>
      <c r="DJ27" s="142"/>
      <c r="DK27" s="144"/>
      <c r="DL27" s="50"/>
    </row>
    <row r="28" spans="1:116" x14ac:dyDescent="0.2">
      <c r="A28" s="164">
        <v>15</v>
      </c>
      <c r="B28" s="61"/>
      <c r="C28" s="165">
        <v>52638</v>
      </c>
      <c r="D28" s="63"/>
      <c r="E28" s="64">
        <v>24</v>
      </c>
      <c r="F28" s="63"/>
      <c r="G28" s="62">
        <v>24</v>
      </c>
      <c r="H28" s="62"/>
      <c r="I28" s="62">
        <v>8.1</v>
      </c>
      <c r="J28" s="62"/>
      <c r="K28" s="62">
        <v>6.5</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2"/>
      <c r="DE28" s="143"/>
      <c r="DF28" s="142"/>
      <c r="DG28" s="143"/>
      <c r="DH28" s="142"/>
      <c r="DI28" s="143"/>
      <c r="DJ28" s="142"/>
      <c r="DK28" s="144"/>
      <c r="DL28" s="50"/>
    </row>
    <row r="29" spans="1:116" x14ac:dyDescent="0.2">
      <c r="A29" s="164">
        <v>16</v>
      </c>
      <c r="B29" s="61"/>
      <c r="C29" s="165">
        <v>51542</v>
      </c>
      <c r="D29" s="63"/>
      <c r="E29" s="64">
        <v>24</v>
      </c>
      <c r="F29" s="63"/>
      <c r="G29" s="62">
        <v>24</v>
      </c>
      <c r="H29" s="62"/>
      <c r="I29" s="62">
        <v>7.4</v>
      </c>
      <c r="J29" s="62"/>
      <c r="K29" s="62">
        <v>6.5</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2"/>
      <c r="DE29" s="143"/>
      <c r="DF29" s="142"/>
      <c r="DG29" s="143"/>
      <c r="DH29" s="142"/>
      <c r="DI29" s="143"/>
      <c r="DJ29" s="142"/>
      <c r="DK29" s="144"/>
      <c r="DL29" s="50"/>
    </row>
    <row r="30" spans="1:116" x14ac:dyDescent="0.2">
      <c r="A30" s="164">
        <v>17</v>
      </c>
      <c r="B30" s="61"/>
      <c r="C30" s="165">
        <v>51588</v>
      </c>
      <c r="D30" s="63"/>
      <c r="E30" s="64">
        <v>24</v>
      </c>
      <c r="F30" s="63"/>
      <c r="G30" s="62">
        <v>24</v>
      </c>
      <c r="H30" s="62"/>
      <c r="I30" s="62">
        <v>7.2</v>
      </c>
      <c r="J30" s="62"/>
      <c r="K30" s="62">
        <v>6.1</v>
      </c>
      <c r="L30" s="63"/>
      <c r="M30" s="62">
        <v>7.17</v>
      </c>
      <c r="N30" s="63" t="s">
        <v>181</v>
      </c>
      <c r="O30" s="62">
        <v>275</v>
      </c>
      <c r="P30" s="63" t="s">
        <v>181</v>
      </c>
      <c r="Q30" s="62"/>
      <c r="R30" s="63"/>
      <c r="S30" s="62">
        <v>217</v>
      </c>
      <c r="T30" s="63" t="s">
        <v>181</v>
      </c>
      <c r="U30" s="62"/>
      <c r="V30" s="63"/>
      <c r="W30" s="62">
        <v>720</v>
      </c>
      <c r="X30" s="63" t="s">
        <v>181</v>
      </c>
      <c r="Y30" s="62"/>
      <c r="Z30" s="63"/>
      <c r="AA30" s="62">
        <v>81</v>
      </c>
      <c r="AB30" s="63" t="s">
        <v>181</v>
      </c>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2"/>
      <c r="DE30" s="143"/>
      <c r="DF30" s="142"/>
      <c r="DG30" s="143"/>
      <c r="DH30" s="142"/>
      <c r="DI30" s="143"/>
      <c r="DJ30" s="142"/>
      <c r="DK30" s="144"/>
      <c r="DL30" s="50"/>
    </row>
    <row r="31" spans="1:116" x14ac:dyDescent="0.2">
      <c r="A31" s="164">
        <v>18</v>
      </c>
      <c r="B31" s="61"/>
      <c r="C31" s="165">
        <v>53224</v>
      </c>
      <c r="D31" s="63"/>
      <c r="E31" s="64">
        <v>24</v>
      </c>
      <c r="F31" s="63"/>
      <c r="G31" s="62">
        <v>24</v>
      </c>
      <c r="H31" s="62"/>
      <c r="I31" s="62">
        <v>7.1</v>
      </c>
      <c r="J31" s="62"/>
      <c r="K31" s="62">
        <v>6.4</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2"/>
      <c r="DE31" s="143"/>
      <c r="DF31" s="142"/>
      <c r="DG31" s="143"/>
      <c r="DH31" s="142"/>
      <c r="DI31" s="143"/>
      <c r="DJ31" s="142"/>
      <c r="DK31" s="144"/>
      <c r="DL31" s="50"/>
    </row>
    <row r="32" spans="1:116" x14ac:dyDescent="0.2">
      <c r="A32" s="164">
        <v>19</v>
      </c>
      <c r="B32" s="61"/>
      <c r="C32" s="165">
        <v>53224</v>
      </c>
      <c r="D32" s="63"/>
      <c r="E32" s="64">
        <v>24</v>
      </c>
      <c r="F32" s="63"/>
      <c r="G32" s="62">
        <v>24</v>
      </c>
      <c r="H32" s="62"/>
      <c r="I32" s="62">
        <v>7.1</v>
      </c>
      <c r="J32" s="62"/>
      <c r="K32" s="62">
        <v>6.3</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2"/>
      <c r="DE32" s="143"/>
      <c r="DF32" s="142"/>
      <c r="DG32" s="143"/>
      <c r="DH32" s="142"/>
      <c r="DI32" s="143"/>
      <c r="DJ32" s="142"/>
      <c r="DK32" s="144"/>
      <c r="DL32" s="50"/>
    </row>
    <row r="33" spans="1:116" x14ac:dyDescent="0.2">
      <c r="A33" s="164">
        <v>20</v>
      </c>
      <c r="B33" s="61"/>
      <c r="C33" s="165">
        <v>65200</v>
      </c>
      <c r="D33" s="63"/>
      <c r="E33" s="64">
        <v>24</v>
      </c>
      <c r="F33" s="63"/>
      <c r="G33" s="62">
        <v>24</v>
      </c>
      <c r="H33" s="62"/>
      <c r="I33" s="62">
        <v>7.3</v>
      </c>
      <c r="J33" s="62"/>
      <c r="K33" s="62">
        <v>6.4</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2"/>
      <c r="DE33" s="143"/>
      <c r="DF33" s="142"/>
      <c r="DG33" s="143"/>
      <c r="DH33" s="142"/>
      <c r="DI33" s="143"/>
      <c r="DJ33" s="142"/>
      <c r="DK33" s="144"/>
      <c r="DL33" s="50"/>
    </row>
    <row r="34" spans="1:116" ht="12.75" customHeight="1" x14ac:dyDescent="0.2">
      <c r="A34" s="164">
        <v>21</v>
      </c>
      <c r="B34" s="61"/>
      <c r="C34" s="165">
        <v>38984</v>
      </c>
      <c r="D34" s="63"/>
      <c r="E34" s="64">
        <v>23.1</v>
      </c>
      <c r="F34" s="63"/>
      <c r="G34" s="62">
        <v>23</v>
      </c>
      <c r="H34" s="62"/>
      <c r="I34" s="62">
        <v>7.3</v>
      </c>
      <c r="J34" s="62"/>
      <c r="K34" s="62">
        <v>6.5</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2"/>
      <c r="DE34" s="143"/>
      <c r="DF34" s="142"/>
      <c r="DG34" s="143"/>
      <c r="DH34" s="142"/>
      <c r="DI34" s="143"/>
      <c r="DJ34" s="142"/>
      <c r="DK34" s="144"/>
      <c r="DL34" s="50"/>
    </row>
    <row r="35" spans="1:116" x14ac:dyDescent="0.2">
      <c r="A35" s="164">
        <v>22</v>
      </c>
      <c r="B35" s="61"/>
      <c r="C35" s="165">
        <v>58576</v>
      </c>
      <c r="D35" s="63"/>
      <c r="E35" s="64">
        <v>23</v>
      </c>
      <c r="F35" s="63"/>
      <c r="G35" s="62">
        <v>22</v>
      </c>
      <c r="H35" s="62"/>
      <c r="I35" s="62">
        <v>7.2</v>
      </c>
      <c r="J35" s="62"/>
      <c r="K35" s="62">
        <v>6.5</v>
      </c>
      <c r="L35" s="63"/>
      <c r="M35" s="62">
        <v>7.37</v>
      </c>
      <c r="N35" s="63" t="s">
        <v>181</v>
      </c>
      <c r="O35" s="62">
        <v>163</v>
      </c>
      <c r="P35" s="63" t="s">
        <v>181</v>
      </c>
      <c r="Q35" s="62"/>
      <c r="R35" s="63"/>
      <c r="S35" s="62">
        <v>181</v>
      </c>
      <c r="T35" s="63" t="s">
        <v>181</v>
      </c>
      <c r="U35" s="62"/>
      <c r="V35" s="63"/>
      <c r="W35" s="62">
        <v>455</v>
      </c>
      <c r="X35" s="63" t="s">
        <v>181</v>
      </c>
      <c r="Y35" s="62"/>
      <c r="Z35" s="63"/>
      <c r="AA35" s="62">
        <v>72</v>
      </c>
      <c r="AB35" s="63" t="s">
        <v>181</v>
      </c>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2"/>
      <c r="DE35" s="143"/>
      <c r="DF35" s="142"/>
      <c r="DG35" s="143"/>
      <c r="DH35" s="142"/>
      <c r="DI35" s="143"/>
      <c r="DJ35" s="142"/>
      <c r="DK35" s="144"/>
      <c r="DL35" s="50"/>
    </row>
    <row r="36" spans="1:116" x14ac:dyDescent="0.2">
      <c r="A36" s="164">
        <v>23</v>
      </c>
      <c r="B36" s="61"/>
      <c r="C36" s="165">
        <v>43668</v>
      </c>
      <c r="D36" s="63"/>
      <c r="E36" s="64">
        <v>23.4</v>
      </c>
      <c r="F36" s="63"/>
      <c r="G36" s="62">
        <v>22</v>
      </c>
      <c r="H36" s="62"/>
      <c r="I36" s="62">
        <v>7</v>
      </c>
      <c r="J36" s="62"/>
      <c r="K36" s="62">
        <v>6</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2"/>
      <c r="DE36" s="143"/>
      <c r="DF36" s="142"/>
      <c r="DG36" s="143"/>
      <c r="DH36" s="142"/>
      <c r="DI36" s="143"/>
      <c r="DJ36" s="142"/>
      <c r="DK36" s="144"/>
      <c r="DL36" s="50"/>
    </row>
    <row r="37" spans="1:116" x14ac:dyDescent="0.2">
      <c r="A37" s="164">
        <v>24</v>
      </c>
      <c r="B37" s="61"/>
      <c r="C37" s="165">
        <v>41226</v>
      </c>
      <c r="D37" s="63"/>
      <c r="E37" s="64">
        <v>24</v>
      </c>
      <c r="F37" s="63"/>
      <c r="G37" s="62">
        <v>23</v>
      </c>
      <c r="H37" s="62"/>
      <c r="I37" s="62">
        <v>7</v>
      </c>
      <c r="J37" s="62"/>
      <c r="K37" s="62">
        <v>6.6</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2"/>
      <c r="DE37" s="143"/>
      <c r="DF37" s="142"/>
      <c r="DG37" s="143"/>
      <c r="DH37" s="142"/>
      <c r="DI37" s="143"/>
      <c r="DJ37" s="142"/>
      <c r="DK37" s="144"/>
      <c r="DL37" s="50"/>
    </row>
    <row r="38" spans="1:116" x14ac:dyDescent="0.2">
      <c r="A38" s="164">
        <v>25</v>
      </c>
      <c r="B38" s="61"/>
      <c r="C38" s="165">
        <v>49039</v>
      </c>
      <c r="D38" s="63"/>
      <c r="E38" s="64">
        <v>24</v>
      </c>
      <c r="F38" s="63"/>
      <c r="G38" s="62">
        <v>24</v>
      </c>
      <c r="H38" s="62"/>
      <c r="I38" s="62">
        <v>7.2</v>
      </c>
      <c r="J38" s="62"/>
      <c r="K38" s="62">
        <v>6.7</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2"/>
      <c r="DE38" s="143"/>
      <c r="DF38" s="142"/>
      <c r="DG38" s="143"/>
      <c r="DH38" s="142"/>
      <c r="DI38" s="143"/>
      <c r="DJ38" s="142"/>
      <c r="DK38" s="144"/>
      <c r="DL38" s="50"/>
    </row>
    <row r="39" spans="1:116" x14ac:dyDescent="0.2">
      <c r="A39" s="164">
        <v>26</v>
      </c>
      <c r="B39" s="61"/>
      <c r="C39" s="165">
        <v>49039</v>
      </c>
      <c r="D39" s="63"/>
      <c r="E39" s="64">
        <v>24.2</v>
      </c>
      <c r="F39" s="63"/>
      <c r="G39" s="62">
        <v>24</v>
      </c>
      <c r="H39" s="62"/>
      <c r="I39" s="62">
        <v>7.4</v>
      </c>
      <c r="J39" s="62"/>
      <c r="K39" s="62">
        <v>6.3</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2"/>
      <c r="DE39" s="143"/>
      <c r="DF39" s="142"/>
      <c r="DG39" s="143"/>
      <c r="DH39" s="142"/>
      <c r="DI39" s="143"/>
      <c r="DJ39" s="142"/>
      <c r="DK39" s="144"/>
      <c r="DL39" s="50"/>
    </row>
    <row r="40" spans="1:116" x14ac:dyDescent="0.2">
      <c r="A40" s="164">
        <v>27</v>
      </c>
      <c r="B40" s="61"/>
      <c r="C40" s="165">
        <v>51525</v>
      </c>
      <c r="D40" s="63"/>
      <c r="E40" s="64">
        <v>24.1</v>
      </c>
      <c r="F40" s="63"/>
      <c r="G40" s="62">
        <v>24</v>
      </c>
      <c r="H40" s="62"/>
      <c r="I40" s="62">
        <v>7.5</v>
      </c>
      <c r="J40" s="62"/>
      <c r="K40" s="62">
        <v>6.6</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2"/>
      <c r="DE40" s="143"/>
      <c r="DF40" s="142"/>
      <c r="DG40" s="143"/>
      <c r="DH40" s="142"/>
      <c r="DI40" s="143"/>
      <c r="DJ40" s="142"/>
      <c r="DK40" s="144"/>
      <c r="DL40" s="50"/>
    </row>
    <row r="41" spans="1:116" x14ac:dyDescent="0.2">
      <c r="A41" s="164">
        <v>28</v>
      </c>
      <c r="B41" s="61"/>
      <c r="C41" s="165">
        <v>49539</v>
      </c>
      <c r="D41" s="63"/>
      <c r="E41" s="64">
        <v>24.5</v>
      </c>
      <c r="F41" s="63"/>
      <c r="G41" s="62">
        <v>24</v>
      </c>
      <c r="H41" s="62"/>
      <c r="I41" s="62">
        <v>7.1</v>
      </c>
      <c r="J41" s="62"/>
      <c r="K41" s="62">
        <v>6.5</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2"/>
      <c r="DE41" s="143"/>
      <c r="DF41" s="142"/>
      <c r="DG41" s="143"/>
      <c r="DH41" s="142"/>
      <c r="DI41" s="143"/>
      <c r="DJ41" s="142"/>
      <c r="DK41" s="144"/>
      <c r="DL41" s="50"/>
    </row>
    <row r="42" spans="1:116" x14ac:dyDescent="0.2">
      <c r="A42" s="164">
        <v>29</v>
      </c>
      <c r="B42" s="61"/>
      <c r="C42" s="165">
        <v>54769</v>
      </c>
      <c r="D42" s="63"/>
      <c r="E42" s="64">
        <v>25</v>
      </c>
      <c r="F42" s="63"/>
      <c r="G42" s="62">
        <v>24</v>
      </c>
      <c r="H42" s="62"/>
      <c r="I42" s="62">
        <v>7.4</v>
      </c>
      <c r="J42" s="62"/>
      <c r="K42" s="62">
        <v>6.3</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2"/>
      <c r="DE42" s="143"/>
      <c r="DF42" s="142"/>
      <c r="DG42" s="143"/>
      <c r="DH42" s="142"/>
      <c r="DI42" s="143"/>
      <c r="DJ42" s="142"/>
      <c r="DK42" s="144"/>
      <c r="DL42" s="50"/>
    </row>
    <row r="43" spans="1:116" x14ac:dyDescent="0.2">
      <c r="A43" s="164">
        <v>30</v>
      </c>
      <c r="B43" s="61"/>
      <c r="C43" s="165">
        <v>49786</v>
      </c>
      <c r="D43" s="63"/>
      <c r="E43" s="64">
        <v>25.1</v>
      </c>
      <c r="F43" s="63"/>
      <c r="G43" s="62">
        <v>24</v>
      </c>
      <c r="H43" s="62"/>
      <c r="I43" s="62">
        <v>7.4</v>
      </c>
      <c r="J43" s="62"/>
      <c r="K43" s="62">
        <v>6.2</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2"/>
      <c r="DE43" s="143"/>
      <c r="DF43" s="142"/>
      <c r="DG43" s="143"/>
      <c r="DH43" s="142"/>
      <c r="DI43" s="143"/>
      <c r="DJ43" s="142"/>
      <c r="DK43" s="144"/>
      <c r="DL43" s="50"/>
    </row>
    <row r="44" spans="1:116" x14ac:dyDescent="0.2">
      <c r="A44" s="164">
        <v>31</v>
      </c>
      <c r="B44" s="61"/>
      <c r="C44" s="165"/>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2"/>
      <c r="DE44" s="143"/>
      <c r="DF44" s="142"/>
      <c r="DG44" s="143"/>
      <c r="DH44" s="142"/>
      <c r="DI44" s="143"/>
      <c r="DJ44" s="142"/>
      <c r="DK44" s="144"/>
      <c r="DL44" s="50"/>
    </row>
    <row r="45" spans="1:116" x14ac:dyDescent="0.2">
      <c r="A45" s="66" t="s">
        <v>14</v>
      </c>
      <c r="B45" s="67"/>
      <c r="C45" s="67">
        <f>COUNT(C14:C44)</f>
        <v>30</v>
      </c>
      <c r="D45" s="67"/>
      <c r="E45" s="67">
        <f>COUNT(E14:E44)</f>
        <v>30</v>
      </c>
      <c r="F45" s="67"/>
      <c r="G45" s="67">
        <f>COUNT(G14:G44)</f>
        <v>30</v>
      </c>
      <c r="H45" s="67"/>
      <c r="I45" s="67">
        <f>COUNT(I14:I44)</f>
        <v>30</v>
      </c>
      <c r="J45" s="67"/>
      <c r="K45" s="67">
        <f>COUNT(K14:K44)</f>
        <v>30</v>
      </c>
      <c r="L45" s="67"/>
      <c r="M45" s="67">
        <f>COUNT(M14:M44)</f>
        <v>4</v>
      </c>
      <c r="N45" s="67"/>
      <c r="O45" s="67">
        <f>COUNT(O14:O44)</f>
        <v>4</v>
      </c>
      <c r="P45" s="67"/>
      <c r="Q45" s="67">
        <f>COUNT(Q14:Q44)</f>
        <v>1</v>
      </c>
      <c r="R45" s="67"/>
      <c r="S45" s="67">
        <f>COUNT(S14:S44)</f>
        <v>4</v>
      </c>
      <c r="T45" s="67"/>
      <c r="U45" s="67">
        <f>COUNT(U14:U44)</f>
        <v>1</v>
      </c>
      <c r="V45" s="67"/>
      <c r="W45" s="67">
        <f>COUNT(W14:W44)</f>
        <v>4</v>
      </c>
      <c r="X45" s="67"/>
      <c r="Y45" s="67">
        <f>COUNT(Y14:Y44)</f>
        <v>1</v>
      </c>
      <c r="Z45" s="67"/>
      <c r="AA45" s="67">
        <f>COUNT(AA14:AA44)</f>
        <v>4</v>
      </c>
      <c r="AB45" s="67"/>
      <c r="AC45" s="67">
        <f>COUNT(AC14:AC44)</f>
        <v>1</v>
      </c>
      <c r="AD45" s="67"/>
      <c r="AE45" s="67">
        <f>COUNT(AE14:AE44)</f>
        <v>1</v>
      </c>
      <c r="AF45" s="67"/>
      <c r="AG45" s="67">
        <f>COUNT(AG14:AG44)</f>
        <v>1</v>
      </c>
      <c r="AH45" s="67"/>
      <c r="AI45" s="67">
        <f>COUNT(AI14:AI44)</f>
        <v>1</v>
      </c>
      <c r="AJ45" s="67"/>
      <c r="AK45" s="67">
        <f>COUNT(AK14:AK44)</f>
        <v>1</v>
      </c>
      <c r="AL45" s="67"/>
      <c r="AM45" s="67">
        <f>COUNT(AM14:AM44)</f>
        <v>1</v>
      </c>
      <c r="AN45" s="67"/>
      <c r="AO45" s="67">
        <f>COUNT(AO14:AO44)</f>
        <v>1</v>
      </c>
      <c r="AP45" s="67"/>
      <c r="AQ45" s="67">
        <f>COUNT(AQ14:AQ44)</f>
        <v>1</v>
      </c>
      <c r="AR45" s="67"/>
      <c r="AS45" s="67">
        <f>COUNT(AS14:AS44)</f>
        <v>1</v>
      </c>
      <c r="AT45" s="67"/>
      <c r="AU45" s="67">
        <f>COUNT(AU14:AU44)</f>
        <v>1</v>
      </c>
      <c r="AV45" s="67"/>
      <c r="AW45" s="67">
        <f>COUNT(AW14:AW44)</f>
        <v>1</v>
      </c>
      <c r="AX45" s="67"/>
      <c r="AY45" s="67">
        <f>COUNT(AY14:AY44)</f>
        <v>1</v>
      </c>
      <c r="AZ45" s="67"/>
      <c r="BA45" s="67">
        <f>COUNT(BA14:BA44)</f>
        <v>1</v>
      </c>
      <c r="BB45" s="67"/>
      <c r="BC45" s="67">
        <f>COUNT(BC14:BC44)</f>
        <v>1</v>
      </c>
      <c r="BD45" s="67"/>
      <c r="BE45" s="67">
        <f>COUNT(BE14:BE44)</f>
        <v>1</v>
      </c>
      <c r="BF45" s="67"/>
      <c r="BG45" s="67">
        <f>COUNT(BG14:BG44)</f>
        <v>1</v>
      </c>
      <c r="BH45" s="67"/>
      <c r="BI45" s="67">
        <f>COUNT(BI14:BI44)</f>
        <v>1</v>
      </c>
      <c r="BJ45" s="67"/>
      <c r="BK45" s="67">
        <f>COUNT(BK14:BK44)</f>
        <v>1</v>
      </c>
      <c r="BL45" s="67"/>
      <c r="BM45" s="67">
        <f>COUNT(BM14:BM44)</f>
        <v>1</v>
      </c>
      <c r="BN45" s="67"/>
      <c r="BO45" s="67">
        <f>COUNT(BO14:BO44)</f>
        <v>1</v>
      </c>
      <c r="BP45" s="67"/>
      <c r="BQ45" s="67">
        <f>COUNT(BQ14:BQ44)</f>
        <v>1</v>
      </c>
      <c r="BR45" s="67"/>
      <c r="BS45" s="67">
        <f>COUNT(BS14:BS44)</f>
        <v>1</v>
      </c>
      <c r="BT45" s="67"/>
      <c r="BU45" s="67">
        <f>COUNT(BU14:BU44)</f>
        <v>1</v>
      </c>
      <c r="BV45" s="67"/>
      <c r="BW45" s="67">
        <f>COUNT(BW14:BW44)</f>
        <v>1</v>
      </c>
      <c r="BX45" s="67"/>
      <c r="BY45" s="67">
        <f>COUNT(BY14:BY44)</f>
        <v>1</v>
      </c>
      <c r="BZ45" s="67"/>
      <c r="CA45" s="68"/>
      <c r="CB45" s="67">
        <f>COUNT(CB14:CB44)</f>
        <v>1</v>
      </c>
      <c r="CC45" s="67"/>
      <c r="CD45" s="67">
        <f>COUNT(CD14:CD44)</f>
        <v>1</v>
      </c>
      <c r="CE45" s="67"/>
      <c r="CF45" s="67">
        <f>COUNT(CF14:CF44)</f>
        <v>1</v>
      </c>
      <c r="CG45" s="67"/>
      <c r="CH45" s="67">
        <f>COUNT(CH14:CH44)</f>
        <v>1</v>
      </c>
      <c r="CI45" s="67"/>
      <c r="CJ45" s="67">
        <f>COUNT(CJ14:CJ44)</f>
        <v>1</v>
      </c>
      <c r="CK45" s="67"/>
      <c r="CL45" s="67">
        <f>COUNT(CL14:CL44)</f>
        <v>1</v>
      </c>
      <c r="CM45" s="67"/>
      <c r="CN45" s="67">
        <f>COUNT(CN14:CN44)</f>
        <v>1</v>
      </c>
      <c r="CO45" s="67"/>
      <c r="CP45" s="67">
        <f>COUNT(CP14:CP44)</f>
        <v>1</v>
      </c>
      <c r="CQ45" s="67"/>
      <c r="CR45" s="67">
        <f>COUNT(CR14:CR44)</f>
        <v>1</v>
      </c>
      <c r="CS45" s="67"/>
      <c r="CT45" s="67">
        <f>COUNT(CT14:CT44)</f>
        <v>1</v>
      </c>
      <c r="CU45" s="67"/>
      <c r="CV45" s="67">
        <f>COUNT(CV14:CV44)</f>
        <v>1</v>
      </c>
      <c r="CW45" s="67"/>
      <c r="CX45" s="67">
        <f>COUNT(CX14:CX44)</f>
        <v>1</v>
      </c>
      <c r="CY45" s="67"/>
      <c r="CZ45" s="67">
        <f>COUNT(CZ14:CZ44)</f>
        <v>1</v>
      </c>
      <c r="DA45" s="67"/>
      <c r="DB45" s="67">
        <f>COUNT(DB14:DB44)</f>
        <v>1</v>
      </c>
      <c r="DC45" s="67"/>
      <c r="DD45" s="67">
        <f>COUNT(DD14:DD44)</f>
        <v>0</v>
      </c>
      <c r="DE45" s="67"/>
      <c r="DF45" s="67">
        <f>COUNT(DF14:DF44)</f>
        <v>0</v>
      </c>
      <c r="DG45" s="67"/>
      <c r="DH45" s="67">
        <f>COUNT(DH14:DH44)</f>
        <v>0</v>
      </c>
      <c r="DI45" s="67"/>
      <c r="DJ45" s="67">
        <f>COUNT(DJ14:DJ44)</f>
        <v>0</v>
      </c>
      <c r="DK45" s="67"/>
      <c r="DL45" s="50"/>
    </row>
    <row r="46" spans="1:116" x14ac:dyDescent="0.2">
      <c r="A46" s="66" t="s">
        <v>232</v>
      </c>
      <c r="B46" s="67"/>
      <c r="C46" s="67">
        <f>AVERAGE(C14:C44)</f>
        <v>51790.73333333333</v>
      </c>
      <c r="D46" s="67"/>
      <c r="E46" s="67">
        <f>AVERAGE(E14:E44)</f>
        <v>23.596666666666671</v>
      </c>
      <c r="F46" s="67"/>
      <c r="G46" s="67">
        <f>AVERAGE(G14:G44)</f>
        <v>23.2</v>
      </c>
      <c r="H46" s="67"/>
      <c r="I46" s="67">
        <f>AVERAGE(I14:I44)</f>
        <v>7.3266666666666671</v>
      </c>
      <c r="J46" s="67"/>
      <c r="K46" s="67">
        <f>AVERAGE(K14:K44)</f>
        <v>6.456666666666667</v>
      </c>
      <c r="L46" s="67"/>
      <c r="M46" s="67">
        <f>AVERAGE(M14:M44)</f>
        <v>7.2549999999999999</v>
      </c>
      <c r="N46" s="67"/>
      <c r="O46" s="67">
        <f>AVERAGE(O14:O44)</f>
        <v>262</v>
      </c>
      <c r="P46" s="67"/>
      <c r="Q46" s="67">
        <f>AVERAGE(Q14:Q44)</f>
        <v>402</v>
      </c>
      <c r="R46" s="67"/>
      <c r="S46" s="67">
        <f>AVERAGE(S14:S44)</f>
        <v>240.5</v>
      </c>
      <c r="T46" s="67"/>
      <c r="U46" s="67">
        <f>AVERAGE(U14:U44)</f>
        <v>108</v>
      </c>
      <c r="V46" s="67"/>
      <c r="W46" s="67">
        <f>AVERAGE(W14:W44)</f>
        <v>590.25</v>
      </c>
      <c r="X46" s="67"/>
      <c r="Y46" s="67">
        <f>AVERAGE(Y14:Y44)</f>
        <v>201</v>
      </c>
      <c r="Z46" s="67"/>
      <c r="AA46" s="67">
        <f>AVERAGE(AA14:AA44)</f>
        <v>74</v>
      </c>
      <c r="AB46" s="67"/>
      <c r="AC46" s="67">
        <f>AVERAGE(AC14:AC44)</f>
        <v>39</v>
      </c>
      <c r="AD46" s="67"/>
      <c r="AE46" s="67">
        <f>AVERAGE(AE14:AE44)</f>
        <v>9.81</v>
      </c>
      <c r="AF46" s="67"/>
      <c r="AG46" s="67">
        <f>AVERAGE(AG14:AG44)</f>
        <v>10</v>
      </c>
      <c r="AH46" s="67"/>
      <c r="AI46" s="67">
        <f>AVERAGE(AI14:AI44)</f>
        <v>88</v>
      </c>
      <c r="AJ46" s="67"/>
      <c r="AK46" s="67">
        <f>AVERAGE(AK14:AK44)</f>
        <v>1.1599999999999999</v>
      </c>
      <c r="AL46" s="67"/>
      <c r="AM46" s="67">
        <f>AVERAGE(AM14:AM44)</f>
        <v>8.1</v>
      </c>
      <c r="AN46" s="67"/>
      <c r="AO46" s="67">
        <f>AVERAGE(AO14:AO44)</f>
        <v>0.01</v>
      </c>
      <c r="AP46" s="67"/>
      <c r="AQ46" s="67">
        <f>AVERAGE(AQ14:AQ44)</f>
        <v>0.91</v>
      </c>
      <c r="AR46" s="67"/>
      <c r="AS46" s="67">
        <f>AVERAGE(AS14:AS44)</f>
        <v>52.1</v>
      </c>
      <c r="AT46" s="67"/>
      <c r="AU46" s="67">
        <f>AVERAGE(AU14:AU44)</f>
        <v>716</v>
      </c>
      <c r="AV46" s="67"/>
      <c r="AW46" s="67">
        <f>AVERAGE(AW14:AW44)</f>
        <v>158</v>
      </c>
      <c r="AX46" s="67"/>
      <c r="AY46" s="67">
        <f>AVERAGE(AY14:AY44)</f>
        <v>104</v>
      </c>
      <c r="AZ46" s="67"/>
      <c r="BA46" s="67">
        <f>AVERAGE(BA14:BA44)</f>
        <v>0.2</v>
      </c>
      <c r="BB46" s="67"/>
      <c r="BC46" s="67">
        <f>AVERAGE(BC14:BC44)</f>
        <v>416</v>
      </c>
      <c r="BD46" s="67"/>
      <c r="BE46" s="67">
        <f>AVERAGE(BE14:BE44)</f>
        <v>256</v>
      </c>
      <c r="BF46" s="67"/>
      <c r="BG46" s="67">
        <f>AVERAGE(BG14:BG44)</f>
        <v>0.01</v>
      </c>
      <c r="BH46" s="67"/>
      <c r="BI46" s="67">
        <f>AVERAGE(BI14:BI44)</f>
        <v>0.05</v>
      </c>
      <c r="BJ46" s="67"/>
      <c r="BK46" s="67">
        <f>AVERAGE(BK14:BK44)</f>
        <v>6.7000000000000004E-2</v>
      </c>
      <c r="BL46" s="67"/>
      <c r="BM46" s="67">
        <f>AVERAGE(BM14:BM44)</f>
        <v>2.5000000000000001E-2</v>
      </c>
      <c r="BN46" s="67"/>
      <c r="BO46" s="67">
        <f>AVERAGE(BO14:BO44)</f>
        <v>7.0000000000000007E-2</v>
      </c>
      <c r="BP46" s="67"/>
      <c r="BQ46" s="67">
        <f>AVERAGE(BQ14:BQ44)</f>
        <v>0.31</v>
      </c>
      <c r="BR46" s="67"/>
      <c r="BS46" s="67">
        <f>AVERAGE(BS14:BS44)</f>
        <v>2.5000000000000001E-2</v>
      </c>
      <c r="BT46" s="67"/>
      <c r="BU46" s="67">
        <f>AVERAGE(BU14:BU44)</f>
        <v>2.5000000000000001E-2</v>
      </c>
      <c r="BV46" s="67"/>
      <c r="BW46" s="67">
        <f>AVERAGE(BW14:BW44)</f>
        <v>0.01</v>
      </c>
      <c r="BX46" s="67"/>
      <c r="BY46" s="67">
        <f>AVERAGE(BY14:BY44)</f>
        <v>2.59</v>
      </c>
      <c r="BZ46" s="67"/>
      <c r="CA46" s="68"/>
      <c r="CB46" s="67">
        <f>AVERAGE(CB14:CB44)</f>
        <v>0.09</v>
      </c>
      <c r="CC46" s="67"/>
      <c r="CD46" s="67">
        <f>AVERAGE(CD14:CD44)</f>
        <v>2.59</v>
      </c>
      <c r="CE46" s="67"/>
      <c r="CF46" s="67">
        <f>AVERAGE(CF14:CF44)</f>
        <v>5.0000000000000001E-3</v>
      </c>
      <c r="CG46" s="67"/>
      <c r="CH46" s="67">
        <f>AVERAGE(CH14:CH44)</f>
        <v>2.5000000000000001E-2</v>
      </c>
      <c r="CI46" s="67"/>
      <c r="CJ46" s="67">
        <f>AVERAGE(CJ14:CJ44)</f>
        <v>2.5000000000000001E-2</v>
      </c>
      <c r="CK46" s="67"/>
      <c r="CL46" s="67">
        <f>AVERAGE(CL14:CL44)</f>
        <v>2.5000000000000001E-2</v>
      </c>
      <c r="CM46" s="67"/>
      <c r="CN46" s="67">
        <f>AVERAGE(CN14:CN44)</f>
        <v>2.5000000000000001E-2</v>
      </c>
      <c r="CO46" s="67"/>
      <c r="CP46" s="67">
        <f>AVERAGE(CP14:CP44)</f>
        <v>2.5000000000000001E-2</v>
      </c>
      <c r="CQ46" s="67"/>
      <c r="CR46" s="67">
        <f>AVERAGE(CR14:CR44)</f>
        <v>0.48</v>
      </c>
      <c r="CS46" s="67"/>
      <c r="CT46" s="67">
        <f>AVERAGE(CT14:CT44)</f>
        <v>0.08</v>
      </c>
      <c r="CU46" s="67"/>
      <c r="CV46" s="67">
        <f>AVERAGE(CV14:CV44)</f>
        <v>141</v>
      </c>
      <c r="CW46" s="67"/>
      <c r="CX46" s="67">
        <f>AVERAGE(CX14:CX44)</f>
        <v>15.4</v>
      </c>
      <c r="CY46" s="67"/>
      <c r="CZ46" s="67">
        <f>AVERAGE(CZ14:CZ44)</f>
        <v>37.4</v>
      </c>
      <c r="DA46" s="67"/>
      <c r="DB46" s="67">
        <f>AVERAGE(DB14:DB44)</f>
        <v>0.11</v>
      </c>
      <c r="DC46" s="67"/>
      <c r="DD46" s="67" t="e">
        <f>AVERAGE(DD14:DD44)</f>
        <v>#DIV/0!</v>
      </c>
      <c r="DE46" s="67"/>
      <c r="DF46" s="67" t="e">
        <f>AVERAGE(DF14:DF44)</f>
        <v>#DIV/0!</v>
      </c>
      <c r="DG46" s="67"/>
      <c r="DH46" s="67" t="e">
        <f>AVERAGE(DH14:DH44)</f>
        <v>#DIV/0!</v>
      </c>
      <c r="DI46" s="67"/>
      <c r="DJ46" s="67" t="e">
        <f>AVERAGE(DJ14:DJ44)</f>
        <v>#DIV/0!</v>
      </c>
      <c r="DK46" s="67"/>
      <c r="DL46" s="50"/>
    </row>
    <row r="47" spans="1:116" x14ac:dyDescent="0.2">
      <c r="A47" s="66" t="s">
        <v>16</v>
      </c>
      <c r="B47" s="67"/>
      <c r="C47" s="67">
        <f>MAX(C14:C44)</f>
        <v>65200</v>
      </c>
      <c r="D47" s="67"/>
      <c r="E47" s="67">
        <f>MAX(E14:E44)</f>
        <v>25.1</v>
      </c>
      <c r="F47" s="67"/>
      <c r="G47" s="67">
        <f>MAX(G14:G44)</f>
        <v>24</v>
      </c>
      <c r="H47" s="67"/>
      <c r="I47" s="67">
        <f>MAX(I14:I44)</f>
        <v>8.1</v>
      </c>
      <c r="J47" s="67"/>
      <c r="K47" s="67">
        <f>MAX(K14:K44)</f>
        <v>6.7</v>
      </c>
      <c r="L47" s="67"/>
      <c r="M47" s="67">
        <f>MAX(M14:M44)</f>
        <v>7.37</v>
      </c>
      <c r="N47" s="67"/>
      <c r="O47" s="67">
        <f>MAX(O14:O44)</f>
        <v>426</v>
      </c>
      <c r="P47" s="67"/>
      <c r="Q47" s="67">
        <f>MAX(Q14:Q44)</f>
        <v>402</v>
      </c>
      <c r="R47" s="67"/>
      <c r="S47" s="67">
        <f>MAX(S14:S44)</f>
        <v>314</v>
      </c>
      <c r="T47" s="67"/>
      <c r="U47" s="67">
        <f>MAX(U14:U44)</f>
        <v>108</v>
      </c>
      <c r="V47" s="67"/>
      <c r="W47" s="67">
        <f>MAX(W14:W44)</f>
        <v>720</v>
      </c>
      <c r="X47" s="67"/>
      <c r="Y47" s="67">
        <f>MAX(Y14:Y44)</f>
        <v>201</v>
      </c>
      <c r="Z47" s="67"/>
      <c r="AA47" s="67">
        <f>MAX(AA14:AA44)</f>
        <v>81</v>
      </c>
      <c r="AB47" s="67"/>
      <c r="AC47" s="67">
        <f>MAX(AC14:AC44)</f>
        <v>39</v>
      </c>
      <c r="AD47" s="67"/>
      <c r="AE47" s="67">
        <f>MAX(AE14:AE44)</f>
        <v>9.81</v>
      </c>
      <c r="AF47" s="67"/>
      <c r="AG47" s="67">
        <f>MAX(AG14:AG44)</f>
        <v>10</v>
      </c>
      <c r="AH47" s="67"/>
      <c r="AI47" s="67">
        <f>MAX(AI14:AI44)</f>
        <v>88</v>
      </c>
      <c r="AJ47" s="67"/>
      <c r="AK47" s="67">
        <f>MAX(AK14:AK44)</f>
        <v>1.1599999999999999</v>
      </c>
      <c r="AL47" s="67"/>
      <c r="AM47" s="67">
        <f>MAX(AM14:AM44)</f>
        <v>8.1</v>
      </c>
      <c r="AN47" s="67"/>
      <c r="AO47" s="67">
        <f>MAX(AO14:AO44)</f>
        <v>0.01</v>
      </c>
      <c r="AP47" s="67"/>
      <c r="AQ47" s="67">
        <f>MAX(AQ14:AQ44)</f>
        <v>0.91</v>
      </c>
      <c r="AR47" s="67"/>
      <c r="AS47" s="67">
        <f>MAX(AS14:AS44)</f>
        <v>52.1</v>
      </c>
      <c r="AT47" s="67"/>
      <c r="AU47" s="67">
        <f>MAX(AU14:AU44)</f>
        <v>716</v>
      </c>
      <c r="AV47" s="67"/>
      <c r="AW47" s="67">
        <f>MAX(AW14:AW44)</f>
        <v>158</v>
      </c>
      <c r="AX47" s="67"/>
      <c r="AY47" s="67">
        <f>MAX(AY14:AY44)</f>
        <v>104</v>
      </c>
      <c r="AZ47" s="67"/>
      <c r="BA47" s="67">
        <f>MAX(BA14:BA44)</f>
        <v>0.2</v>
      </c>
      <c r="BB47" s="67"/>
      <c r="BC47" s="67">
        <f>MAX(BC14:BC44)</f>
        <v>416</v>
      </c>
      <c r="BD47" s="67"/>
      <c r="BE47" s="67">
        <f>MAX(BE14:BE44)</f>
        <v>256</v>
      </c>
      <c r="BF47" s="67"/>
      <c r="BG47" s="67">
        <f>MAX(BG14:BG44)</f>
        <v>0.01</v>
      </c>
      <c r="BH47" s="67"/>
      <c r="BI47" s="67">
        <f>MAX(BI14:BI44)</f>
        <v>0.05</v>
      </c>
      <c r="BJ47" s="67"/>
      <c r="BK47" s="67">
        <f>MAX(BK14:BK44)</f>
        <v>6.7000000000000004E-2</v>
      </c>
      <c r="BL47" s="67"/>
      <c r="BM47" s="67">
        <f>MAX(BM14:BM44)</f>
        <v>2.5000000000000001E-2</v>
      </c>
      <c r="BN47" s="67"/>
      <c r="BO47" s="67">
        <f>MAX(BO14:BO44)</f>
        <v>7.0000000000000007E-2</v>
      </c>
      <c r="BP47" s="67"/>
      <c r="BQ47" s="67">
        <f>MAX(BQ14:BQ44)</f>
        <v>0.31</v>
      </c>
      <c r="BR47" s="67"/>
      <c r="BS47" s="67">
        <f>MAX(BS14:BS44)</f>
        <v>2.5000000000000001E-2</v>
      </c>
      <c r="BT47" s="67"/>
      <c r="BU47" s="67">
        <f>MAX(BU14:BU44)</f>
        <v>2.5000000000000001E-2</v>
      </c>
      <c r="BV47" s="67"/>
      <c r="BW47" s="67">
        <f>MAX(BW14:BW44)</f>
        <v>0.01</v>
      </c>
      <c r="BX47" s="67"/>
      <c r="BY47" s="67">
        <f>MAX(BY14:BY44)</f>
        <v>2.59</v>
      </c>
      <c r="BZ47" s="67"/>
      <c r="CA47" s="68"/>
      <c r="CB47" s="67">
        <f>MAX(CB14:CB44)</f>
        <v>0.09</v>
      </c>
      <c r="CC47" s="67"/>
      <c r="CD47" s="67">
        <f>MAX(CD14:CD44)</f>
        <v>2.59</v>
      </c>
      <c r="CE47" s="67"/>
      <c r="CF47" s="67">
        <f>MAX(CF14:CF44)</f>
        <v>5.0000000000000001E-3</v>
      </c>
      <c r="CG47" s="67"/>
      <c r="CH47" s="67">
        <f>MAX(CH14:CH44)</f>
        <v>2.5000000000000001E-2</v>
      </c>
      <c r="CI47" s="67"/>
      <c r="CJ47" s="67">
        <f>MAX(CJ14:CJ44)</f>
        <v>2.5000000000000001E-2</v>
      </c>
      <c r="CK47" s="67"/>
      <c r="CL47" s="67">
        <f>MAX(CL14:CL44)</f>
        <v>2.5000000000000001E-2</v>
      </c>
      <c r="CM47" s="67"/>
      <c r="CN47" s="67">
        <f>MAX(CN14:CN44)</f>
        <v>2.5000000000000001E-2</v>
      </c>
      <c r="CO47" s="67"/>
      <c r="CP47" s="67">
        <f>MAX(CP14:CP44)</f>
        <v>2.5000000000000001E-2</v>
      </c>
      <c r="CQ47" s="67"/>
      <c r="CR47" s="67">
        <f>MAX(CR14:CR44)</f>
        <v>0.48</v>
      </c>
      <c r="CS47" s="67"/>
      <c r="CT47" s="67">
        <f>MAX(CT14:CT44)</f>
        <v>0.08</v>
      </c>
      <c r="CU47" s="67"/>
      <c r="CV47" s="67">
        <f>MAX(CV14:CV44)</f>
        <v>141</v>
      </c>
      <c r="CW47" s="67"/>
      <c r="CX47" s="67">
        <f>MAX(CX14:CX44)</f>
        <v>15.4</v>
      </c>
      <c r="CY47" s="67"/>
      <c r="CZ47" s="67">
        <f>MAX(CZ14:CZ44)</f>
        <v>37.4</v>
      </c>
      <c r="DA47" s="67"/>
      <c r="DB47" s="67">
        <f>MAX(DB14:DB44)</f>
        <v>0.11</v>
      </c>
      <c r="DC47" s="67"/>
      <c r="DD47" s="67">
        <f>MAX(DD14:DD44)</f>
        <v>0</v>
      </c>
      <c r="DE47" s="67"/>
      <c r="DF47" s="67">
        <f>MAX(DF14:DF44)</f>
        <v>0</v>
      </c>
      <c r="DG47" s="67"/>
      <c r="DH47" s="67">
        <f>MAX(DH14:DH44)</f>
        <v>0</v>
      </c>
      <c r="DI47" s="67"/>
      <c r="DJ47" s="67">
        <f>MAX(DJ14:DJ44)</f>
        <v>0</v>
      </c>
      <c r="DK47" s="67"/>
      <c r="DL47" s="50"/>
    </row>
    <row r="48" spans="1:116" x14ac:dyDescent="0.2">
      <c r="A48" s="66" t="s">
        <v>15</v>
      </c>
      <c r="B48" s="67"/>
      <c r="C48" s="67">
        <f>MIN(C14:C44)</f>
        <v>38984</v>
      </c>
      <c r="D48" s="67"/>
      <c r="E48" s="67">
        <f>MIN(E14:E44)</f>
        <v>21</v>
      </c>
      <c r="F48" s="67"/>
      <c r="G48" s="67">
        <f>MIN(G14:G44)</f>
        <v>21</v>
      </c>
      <c r="H48" s="67"/>
      <c r="I48" s="67">
        <f>MIN(I14:I44)</f>
        <v>7</v>
      </c>
      <c r="J48" s="67"/>
      <c r="K48" s="67">
        <f>MIN(K14:K44)</f>
        <v>6</v>
      </c>
      <c r="L48" s="67"/>
      <c r="M48" s="67">
        <f>MIN(M14:M44)</f>
        <v>7.16</v>
      </c>
      <c r="N48" s="67"/>
      <c r="O48" s="67">
        <f>MIN(O14:O44)</f>
        <v>163</v>
      </c>
      <c r="P48" s="67"/>
      <c r="Q48" s="67">
        <f>MIN(Q14:Q44)</f>
        <v>402</v>
      </c>
      <c r="R48" s="67"/>
      <c r="S48" s="67">
        <f>MIN(S14:S44)</f>
        <v>181</v>
      </c>
      <c r="T48" s="67"/>
      <c r="U48" s="67">
        <f>MIN(U14:U44)</f>
        <v>108</v>
      </c>
      <c r="V48" s="67"/>
      <c r="W48" s="67">
        <f>MIN(W14:W44)</f>
        <v>455</v>
      </c>
      <c r="X48" s="67"/>
      <c r="Y48" s="67">
        <f>MIN(Y14:Y44)</f>
        <v>201</v>
      </c>
      <c r="Z48" s="67"/>
      <c r="AA48" s="67">
        <f>MIN(AA14:AA44)</f>
        <v>67</v>
      </c>
      <c r="AB48" s="67"/>
      <c r="AC48" s="67">
        <f>MIN(AC14:AC44)</f>
        <v>39</v>
      </c>
      <c r="AD48" s="67"/>
      <c r="AE48" s="67">
        <f>MIN(AE14:AE44)</f>
        <v>9.81</v>
      </c>
      <c r="AF48" s="67"/>
      <c r="AG48" s="67">
        <f>MIN(AG14:AG44)</f>
        <v>10</v>
      </c>
      <c r="AH48" s="67"/>
      <c r="AI48" s="67">
        <f>MIN(AI14:AI44)</f>
        <v>88</v>
      </c>
      <c r="AJ48" s="67"/>
      <c r="AK48" s="67">
        <f>MIN(AK14:AK44)</f>
        <v>1.1599999999999999</v>
      </c>
      <c r="AL48" s="67"/>
      <c r="AM48" s="67">
        <f>MIN(AM14:AM44)</f>
        <v>8.1</v>
      </c>
      <c r="AN48" s="67"/>
      <c r="AO48" s="67">
        <f>MIN(AO14:AO44)</f>
        <v>0.01</v>
      </c>
      <c r="AP48" s="67"/>
      <c r="AQ48" s="67">
        <f>MIN(AQ14:AQ44)</f>
        <v>0.91</v>
      </c>
      <c r="AR48" s="67"/>
      <c r="AS48" s="67">
        <f>MIN(AS14:AS44)</f>
        <v>52.1</v>
      </c>
      <c r="AT48" s="67"/>
      <c r="AU48" s="67">
        <f>MIN(AU14:AU44)</f>
        <v>716</v>
      </c>
      <c r="AV48" s="67"/>
      <c r="AW48" s="67">
        <f>MIN(AW14:AW44)</f>
        <v>158</v>
      </c>
      <c r="AX48" s="67"/>
      <c r="AY48" s="67">
        <f>MIN(AY14:AY44)</f>
        <v>104</v>
      </c>
      <c r="AZ48" s="67"/>
      <c r="BA48" s="67">
        <f>MIN(BA14:BA44)</f>
        <v>0.2</v>
      </c>
      <c r="BB48" s="67"/>
      <c r="BC48" s="67">
        <f>MIN(BC14:BC44)</f>
        <v>416</v>
      </c>
      <c r="BD48" s="67"/>
      <c r="BE48" s="67">
        <f>MIN(BE14:BE44)</f>
        <v>256</v>
      </c>
      <c r="BF48" s="67"/>
      <c r="BG48" s="67">
        <f>MIN(BG14:BG44)</f>
        <v>0.01</v>
      </c>
      <c r="BH48" s="67"/>
      <c r="BI48" s="67">
        <f>MIN(BI14:BI44)</f>
        <v>0.05</v>
      </c>
      <c r="BJ48" s="67"/>
      <c r="BK48" s="67">
        <f>MIN(BK14:BK44)</f>
        <v>6.7000000000000004E-2</v>
      </c>
      <c r="BL48" s="67"/>
      <c r="BM48" s="67">
        <f>MIN(BM14:BM44)</f>
        <v>2.5000000000000001E-2</v>
      </c>
      <c r="BN48" s="67"/>
      <c r="BO48" s="67">
        <f>MIN(BO14:BO44)</f>
        <v>7.0000000000000007E-2</v>
      </c>
      <c r="BP48" s="67"/>
      <c r="BQ48" s="67">
        <f>MIN(BQ14:BQ44)</f>
        <v>0.31</v>
      </c>
      <c r="BR48" s="67"/>
      <c r="BS48" s="67">
        <f>MIN(BS14:BS44)</f>
        <v>2.5000000000000001E-2</v>
      </c>
      <c r="BT48" s="67"/>
      <c r="BU48" s="67">
        <f>MIN(BU14:BU44)</f>
        <v>2.5000000000000001E-2</v>
      </c>
      <c r="BV48" s="67"/>
      <c r="BW48" s="67">
        <f>MIN(BW14:BW44)</f>
        <v>0.01</v>
      </c>
      <c r="BX48" s="67"/>
      <c r="BY48" s="67">
        <f>MIN(BY14:BY44)</f>
        <v>2.59</v>
      </c>
      <c r="BZ48" s="67"/>
      <c r="CA48" s="68"/>
      <c r="CB48" s="67">
        <f>MIN(CB14:CB44)</f>
        <v>0.09</v>
      </c>
      <c r="CC48" s="67"/>
      <c r="CD48" s="67">
        <f>MIN(CD14:CD44)</f>
        <v>2.59</v>
      </c>
      <c r="CE48" s="67"/>
      <c r="CF48" s="67">
        <f>MIN(CF14:CF44)</f>
        <v>5.0000000000000001E-3</v>
      </c>
      <c r="CG48" s="67"/>
      <c r="CH48" s="67">
        <f>MIN(CH14:CH44)</f>
        <v>2.5000000000000001E-2</v>
      </c>
      <c r="CI48" s="67"/>
      <c r="CJ48" s="67">
        <f>MIN(CJ14:CJ44)</f>
        <v>2.5000000000000001E-2</v>
      </c>
      <c r="CK48" s="67"/>
      <c r="CL48" s="67">
        <f>MIN(CL14:CL44)</f>
        <v>2.5000000000000001E-2</v>
      </c>
      <c r="CM48" s="67"/>
      <c r="CN48" s="67">
        <f>MIN(CN14:CN44)</f>
        <v>2.5000000000000001E-2</v>
      </c>
      <c r="CO48" s="67"/>
      <c r="CP48" s="67">
        <f>MIN(CP14:CP44)</f>
        <v>2.5000000000000001E-2</v>
      </c>
      <c r="CQ48" s="67"/>
      <c r="CR48" s="67">
        <f>MIN(CR14:CR44)</f>
        <v>0.48</v>
      </c>
      <c r="CS48" s="67"/>
      <c r="CT48" s="67">
        <f>MIN(CT14:CT44)</f>
        <v>0.08</v>
      </c>
      <c r="CU48" s="67"/>
      <c r="CV48" s="67">
        <f>MIN(CV14:CV44)</f>
        <v>141</v>
      </c>
      <c r="CW48" s="67"/>
      <c r="CX48" s="67">
        <f>MIN(CX14:CX44)</f>
        <v>15.4</v>
      </c>
      <c r="CY48" s="67"/>
      <c r="CZ48" s="67">
        <f>MIN(CZ14:CZ44)</f>
        <v>37.4</v>
      </c>
      <c r="DA48" s="67"/>
      <c r="DB48" s="67">
        <f>MIN(DB14:DB44)</f>
        <v>0.11</v>
      </c>
      <c r="DC48" s="67"/>
      <c r="DD48" s="67">
        <f>MIN(DD14:DD44)</f>
        <v>0</v>
      </c>
      <c r="DE48" s="67"/>
      <c r="DF48" s="67">
        <f>MIN(DF14:DF44)</f>
        <v>0</v>
      </c>
      <c r="DG48" s="67"/>
      <c r="DH48" s="67">
        <f>MIN(DH14:DH44)</f>
        <v>0</v>
      </c>
      <c r="DI48" s="67"/>
      <c r="DJ48" s="67">
        <f>MIN(DJ14:DJ44)</f>
        <v>0</v>
      </c>
      <c r="DK48" s="67"/>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5"/>
      <c r="B52" s="145"/>
      <c r="C52" s="69"/>
      <c r="D52" s="145"/>
      <c r="E52" s="145"/>
      <c r="F52" s="145"/>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6"/>
    </row>
    <row r="54" spans="1:116" ht="15" x14ac:dyDescent="0.2">
      <c r="A54" s="147"/>
      <c r="O54" s="146"/>
    </row>
    <row r="55" spans="1:116" ht="15" x14ac:dyDescent="0.2">
      <c r="A55" s="147"/>
      <c r="O55" s="148"/>
    </row>
    <row r="56" spans="1:116" ht="15" x14ac:dyDescent="0.2">
      <c r="A56" s="147"/>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59" priority="47" stopIfTrue="1" operator="greaterThan">
      <formula>N10</formula>
    </cfRule>
  </conditionalFormatting>
  <conditionalFormatting sqref="CE45 CK45 CS45 CU45 BZ45 BH45 DC45 DE45 DG45 BV45 BX45 CC45 CG45 CI45 CM45 CO45 CQ45">
    <cfRule type="cellIs" dxfId="15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57" priority="51" stopIfTrue="1">
      <formula>AND(NOT(ISBLANK(C$8)),C14&gt;C$8)</formula>
    </cfRule>
    <cfRule type="expression" dxfId="156" priority="52" stopIfTrue="1">
      <formula>AND(NOT(ISBLANK(C$8)),C14&lt;C$9,NOT(ISBLANK(C14)))</formula>
    </cfRule>
  </conditionalFormatting>
  <conditionalFormatting sqref="D15:D17">
    <cfRule type="expression" dxfId="155" priority="49" stopIfTrue="1">
      <formula>AND(NOT(ISBLANK(D9)),D15&gt;D9)</formula>
    </cfRule>
    <cfRule type="expression" dxfId="154" priority="50" stopIfTrue="1">
      <formula>AND(NOT(ISBLANK(D9)),D15&lt;D10,NOT(ISBLANK(D15)))</formula>
    </cfRule>
  </conditionalFormatting>
  <conditionalFormatting sqref="D19:D20">
    <cfRule type="expression" dxfId="153" priority="63" stopIfTrue="1">
      <formula>AND(NOT(ISBLANK(D14)),D19&gt;D14)</formula>
    </cfRule>
    <cfRule type="expression" dxfId="152" priority="64" stopIfTrue="1">
      <formula>AND(NOT(ISBLANK(D14)),D19&lt;D15,NOT(ISBLANK(D19)))</formula>
    </cfRule>
  </conditionalFormatting>
  <conditionalFormatting sqref="D18">
    <cfRule type="expression" dxfId="151" priority="65" stopIfTrue="1">
      <formula>AND(NOT(ISBLANK(D12)),D18&gt;D12)</formula>
    </cfRule>
    <cfRule type="expression" dxfId="15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4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8" priority="54" stopIfTrue="1" operator="greaterThan">
      <formula>$C$7</formula>
    </cfRule>
  </conditionalFormatting>
  <conditionalFormatting sqref="K45:L45">
    <cfRule type="cellIs" dxfId="147" priority="42" stopIfTrue="1" operator="lessThan">
      <formula>$C$12</formula>
    </cfRule>
  </conditionalFormatting>
  <conditionalFormatting sqref="K46">
    <cfRule type="cellIs" dxfId="146" priority="43" stopIfTrue="1" operator="greaterThan">
      <formula>$C$7</formula>
    </cfRule>
  </conditionalFormatting>
  <conditionalFormatting sqref="M30 O30 Q30">
    <cfRule type="expression" dxfId="145" priority="38" stopIfTrue="1">
      <formula>AND(NOT(ISBLANK(M$8)),M30&gt;M$8)</formula>
    </cfRule>
    <cfRule type="expression" dxfId="144" priority="39" stopIfTrue="1">
      <formula>AND(NOT(ISBLANK(M$8)),M30&lt;M$9,NOT(ISBLANK(M30)))</formula>
    </cfRule>
  </conditionalFormatting>
  <conditionalFormatting sqref="M37 O37 Q37">
    <cfRule type="expression" dxfId="143" priority="36" stopIfTrue="1">
      <formula>AND(NOT(ISBLANK(M$8)),M37&gt;M$8)</formula>
    </cfRule>
    <cfRule type="expression" dxfId="142" priority="37" stopIfTrue="1">
      <formula>AND(NOT(ISBLANK(M$8)),M37&lt;M$9,NOT(ISBLANK(M37)))</formula>
    </cfRule>
  </conditionalFormatting>
  <conditionalFormatting sqref="AA37 Y37 W37 AC37">
    <cfRule type="expression" dxfId="141" priority="34" stopIfTrue="1">
      <formula>AND(NOT(ISBLANK(W$8)),W37&gt;W$8)</formula>
    </cfRule>
    <cfRule type="expression" dxfId="140" priority="35" stopIfTrue="1">
      <formula>AND(NOT(ISBLANK(W$8)),W37&lt;W$9,NOT(ISBLANK(W37)))</formula>
    </cfRule>
  </conditionalFormatting>
  <conditionalFormatting sqref="M32 O32 Q32 AA32 Y32 W32 U32 S32 AC32 AE32">
    <cfRule type="expression" dxfId="139" priority="32" stopIfTrue="1">
      <formula>AND(NOT(ISBLANK(M$8)),M32&gt;M$8)</formula>
    </cfRule>
    <cfRule type="expression" dxfId="138" priority="33" stopIfTrue="1">
      <formula>AND(NOT(ISBLANK(M$8)),M32&lt;M$9,NOT(ISBLANK(M32)))</formula>
    </cfRule>
  </conditionalFormatting>
  <conditionalFormatting sqref="S34">
    <cfRule type="expression" dxfId="137" priority="30" stopIfTrue="1">
      <formula>AND(NOT(ISBLANK(S$8)),S34&gt;S$8)</formula>
    </cfRule>
    <cfRule type="expression" dxfId="136" priority="31" stopIfTrue="1">
      <formula>AND(NOT(ISBLANK(S$8)),S34&lt;S$9,NOT(ISBLANK(S34)))</formula>
    </cfRule>
  </conditionalFormatting>
  <conditionalFormatting sqref="G14:K42">
    <cfRule type="expression" dxfId="135" priority="5" stopIfTrue="1">
      <formula>AND(NOT(ISBLANK(G$8)),G14&gt;G$8)</formula>
    </cfRule>
    <cfRule type="expression" dxfId="134" priority="6" stopIfTrue="1">
      <formula>AND(NOT(ISBLANK(G$8)),G14&lt;G$9,NOT(ISBLANK(G14)))</formula>
    </cfRule>
  </conditionalFormatting>
  <conditionalFormatting sqref="G43:K43">
    <cfRule type="expression" dxfId="133" priority="3" stopIfTrue="1">
      <formula>AND(NOT(ISBLANK(G$8)),G43&gt;G$8)</formula>
    </cfRule>
    <cfRule type="expression" dxfId="132" priority="4" stopIfTrue="1">
      <formula>AND(NOT(ISBLANK(G$8)),G43&lt;G$9,NOT(ISBLANK(G43)))</formula>
    </cfRule>
  </conditionalFormatting>
  <conditionalFormatting sqref="G44:L44">
    <cfRule type="expression" dxfId="131" priority="1" stopIfTrue="1">
      <formula>AND(NOT(ISBLANK(G$8)),G44&gt;G$8)</formula>
    </cfRule>
    <cfRule type="expression" dxfId="13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42" activePane="bottomRight" state="frozen"/>
      <selection pane="topRight" activeCell="C1" sqref="C1"/>
      <selection pane="bottomLeft" activeCell="A14" sqref="A14"/>
      <selection pane="bottomRight" activeCell="AY29" sqref="AY29"/>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6" t="s">
        <v>159</v>
      </c>
      <c r="B1" s="87" t="s">
        <v>278</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1"/>
      <c r="F2" s="71"/>
      <c r="G2" s="71"/>
      <c r="H2" s="20"/>
      <c r="I2" s="71" t="s">
        <v>236</v>
      </c>
      <c r="J2" s="20"/>
      <c r="K2" s="20"/>
      <c r="L2" s="20"/>
      <c r="M2" s="7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2"/>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9">
        <v>7</v>
      </c>
      <c r="D4" s="180"/>
      <c r="E4" s="179">
        <v>13</v>
      </c>
      <c r="F4" s="180"/>
      <c r="G4" s="179">
        <v>14</v>
      </c>
      <c r="H4" s="180"/>
      <c r="I4" s="179" t="s">
        <v>258</v>
      </c>
      <c r="J4" s="180"/>
      <c r="K4" s="179" t="s">
        <v>259</v>
      </c>
      <c r="L4" s="180"/>
      <c r="M4" s="179">
        <v>16</v>
      </c>
      <c r="N4" s="180"/>
      <c r="O4" s="179">
        <v>19</v>
      </c>
      <c r="P4" s="180"/>
      <c r="Q4" s="179">
        <v>20</v>
      </c>
      <c r="R4" s="180"/>
      <c r="S4" s="179">
        <v>17</v>
      </c>
      <c r="T4" s="180"/>
      <c r="U4" s="179">
        <v>18</v>
      </c>
      <c r="V4" s="180"/>
      <c r="W4" s="179">
        <v>21</v>
      </c>
      <c r="X4" s="180"/>
      <c r="Y4" s="179">
        <v>23</v>
      </c>
      <c r="Z4" s="180"/>
      <c r="AA4" s="179">
        <v>98</v>
      </c>
      <c r="AB4" s="180"/>
      <c r="AC4" s="179">
        <v>26</v>
      </c>
      <c r="AD4" s="180"/>
      <c r="AE4" s="179">
        <v>29</v>
      </c>
      <c r="AF4" s="180"/>
      <c r="AG4" s="179">
        <v>38</v>
      </c>
      <c r="AH4" s="180"/>
      <c r="AI4" s="179">
        <v>32</v>
      </c>
      <c r="AJ4" s="180"/>
      <c r="AK4" s="179">
        <v>33</v>
      </c>
      <c r="AL4" s="180"/>
      <c r="AM4" s="179">
        <v>31</v>
      </c>
      <c r="AN4" s="180"/>
      <c r="AO4" s="179">
        <v>35</v>
      </c>
      <c r="AP4" s="180"/>
      <c r="AQ4" s="179">
        <v>37</v>
      </c>
      <c r="AR4" s="180"/>
      <c r="AS4" s="179">
        <v>39</v>
      </c>
      <c r="AT4" s="180"/>
      <c r="AU4" s="179">
        <v>43</v>
      </c>
      <c r="AV4" s="180"/>
      <c r="AW4" s="179">
        <v>44</v>
      </c>
      <c r="AX4" s="180"/>
      <c r="AY4" s="179">
        <v>45</v>
      </c>
      <c r="AZ4" s="180"/>
      <c r="BA4" s="179">
        <v>40</v>
      </c>
      <c r="BB4" s="180"/>
      <c r="BC4" s="179">
        <v>42</v>
      </c>
      <c r="BD4" s="180"/>
      <c r="BE4" s="179">
        <v>50</v>
      </c>
      <c r="BF4" s="180"/>
      <c r="BG4" s="179">
        <v>46</v>
      </c>
      <c r="BH4" s="180"/>
      <c r="BI4" s="179">
        <v>47</v>
      </c>
      <c r="BJ4" s="180"/>
      <c r="BK4" s="179">
        <v>48</v>
      </c>
      <c r="BL4" s="180"/>
      <c r="BM4" s="179">
        <v>52</v>
      </c>
      <c r="BN4" s="180"/>
      <c r="BO4" s="179">
        <v>53</v>
      </c>
      <c r="BP4" s="180"/>
      <c r="BQ4" s="179">
        <v>61</v>
      </c>
      <c r="BR4" s="180"/>
      <c r="BS4" s="179">
        <v>54</v>
      </c>
      <c r="BT4" s="180"/>
      <c r="BU4" s="179">
        <v>55</v>
      </c>
      <c r="BV4" s="180"/>
      <c r="BW4" s="179">
        <v>56</v>
      </c>
      <c r="BX4" s="180"/>
      <c r="BY4" s="179">
        <v>71</v>
      </c>
      <c r="BZ4" s="180"/>
      <c r="CA4" s="179">
        <v>63</v>
      </c>
      <c r="CB4" s="180"/>
      <c r="CC4" s="179">
        <v>64</v>
      </c>
      <c r="CD4" s="180"/>
      <c r="CE4" s="179">
        <v>65</v>
      </c>
      <c r="CF4" s="180"/>
      <c r="CG4" s="179">
        <v>66</v>
      </c>
      <c r="CH4" s="180"/>
      <c r="CI4" s="179">
        <v>67</v>
      </c>
      <c r="CJ4" s="180"/>
      <c r="CK4" s="179">
        <v>68</v>
      </c>
      <c r="CL4" s="180"/>
      <c r="CM4" s="179">
        <v>69</v>
      </c>
      <c r="CN4" s="180"/>
      <c r="CO4" s="179">
        <v>78</v>
      </c>
      <c r="CP4" s="180"/>
      <c r="CQ4" s="179">
        <v>79</v>
      </c>
      <c r="CR4" s="180"/>
      <c r="CS4" s="179">
        <v>74</v>
      </c>
      <c r="CT4" s="180"/>
      <c r="CU4" s="179">
        <v>82</v>
      </c>
      <c r="CV4" s="180"/>
      <c r="CW4" s="179">
        <v>72</v>
      </c>
      <c r="CX4" s="180"/>
      <c r="CY4" s="179">
        <v>76</v>
      </c>
      <c r="CZ4" s="180"/>
      <c r="DA4" s="179">
        <v>83</v>
      </c>
      <c r="DB4" s="180"/>
      <c r="DC4" s="179">
        <v>73</v>
      </c>
      <c r="DD4" s="180"/>
      <c r="DE4" s="179">
        <v>80</v>
      </c>
      <c r="DF4" s="180"/>
      <c r="DG4" s="179">
        <v>70</v>
      </c>
      <c r="DH4" s="180"/>
      <c r="DI4" s="179">
        <v>75</v>
      </c>
      <c r="DJ4" s="180"/>
      <c r="DK4" s="179">
        <v>77</v>
      </c>
      <c r="DL4" s="180"/>
      <c r="DM4" s="179">
        <v>59</v>
      </c>
      <c r="DN4" s="180"/>
      <c r="DO4" s="179">
        <v>81</v>
      </c>
      <c r="DP4" s="180"/>
      <c r="DQ4" s="179">
        <v>62</v>
      </c>
      <c r="DR4" s="180"/>
      <c r="DS4" s="179">
        <v>84</v>
      </c>
      <c r="DT4" s="180"/>
      <c r="DU4" s="179">
        <v>85</v>
      </c>
      <c r="DV4" s="180"/>
      <c r="DW4" s="179">
        <v>87</v>
      </c>
      <c r="DX4" s="180"/>
      <c r="DY4" s="179"/>
      <c r="DZ4" s="180"/>
      <c r="EA4" s="19"/>
    </row>
    <row r="5" spans="1:131" s="1" customFormat="1" ht="27.75" customHeight="1" x14ac:dyDescent="0.2">
      <c r="A5" s="17"/>
      <c r="B5" s="18" t="s">
        <v>10</v>
      </c>
      <c r="C5" s="167" t="s">
        <v>137</v>
      </c>
      <c r="D5" s="168"/>
      <c r="E5" s="172" t="s">
        <v>97</v>
      </c>
      <c r="F5" s="173"/>
      <c r="G5" s="172" t="s">
        <v>98</v>
      </c>
      <c r="H5" s="173"/>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7" t="s">
        <v>105</v>
      </c>
      <c r="AJ5" s="168"/>
      <c r="AK5" s="167" t="s">
        <v>196</v>
      </c>
      <c r="AL5" s="168"/>
      <c r="AM5" s="167" t="s">
        <v>163</v>
      </c>
      <c r="AN5" s="168"/>
      <c r="AO5" s="167" t="s">
        <v>197</v>
      </c>
      <c r="AP5" s="168"/>
      <c r="AQ5" s="167" t="s">
        <v>198</v>
      </c>
      <c r="AR5" s="168"/>
      <c r="AS5" s="167" t="s">
        <v>241</v>
      </c>
      <c r="AT5" s="168"/>
      <c r="AU5" s="172" t="s">
        <v>240</v>
      </c>
      <c r="AV5" s="173"/>
      <c r="AW5" s="167" t="s">
        <v>107</v>
      </c>
      <c r="AX5" s="168"/>
      <c r="AY5" s="167" t="s">
        <v>108</v>
      </c>
      <c r="AZ5" s="168"/>
      <c r="BA5" s="167" t="s">
        <v>94</v>
      </c>
      <c r="BB5" s="168"/>
      <c r="BC5" s="167" t="s">
        <v>247</v>
      </c>
      <c r="BD5" s="168"/>
      <c r="BE5" s="167" t="s">
        <v>201</v>
      </c>
      <c r="BF5" s="168"/>
      <c r="BG5" s="167" t="s">
        <v>6</v>
      </c>
      <c r="BH5" s="168"/>
      <c r="BI5" s="167" t="s">
        <v>8</v>
      </c>
      <c r="BJ5" s="168"/>
      <c r="BK5" s="167" t="s">
        <v>7</v>
      </c>
      <c r="BL5" s="168"/>
      <c r="BM5" s="167" t="s">
        <v>109</v>
      </c>
      <c r="BN5" s="168"/>
      <c r="BO5" s="167" t="s">
        <v>202</v>
      </c>
      <c r="BP5" s="168"/>
      <c r="BQ5" s="167" t="s">
        <v>227</v>
      </c>
      <c r="BR5" s="168"/>
      <c r="BS5" s="167" t="s">
        <v>88</v>
      </c>
      <c r="BT5" s="168"/>
      <c r="BU5" s="167" t="s">
        <v>72</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164</v>
      </c>
      <c r="CZ5" s="168"/>
      <c r="DA5" s="167" t="s">
        <v>152</v>
      </c>
      <c r="DB5" s="168"/>
      <c r="DC5" s="167" t="s">
        <v>125</v>
      </c>
      <c r="DD5" s="168"/>
      <c r="DE5" s="167" t="s">
        <v>151</v>
      </c>
      <c r="DF5" s="168"/>
      <c r="DG5" s="167" t="s">
        <v>145</v>
      </c>
      <c r="DH5" s="168"/>
      <c r="DI5" s="167" t="s">
        <v>80</v>
      </c>
      <c r="DJ5" s="168"/>
      <c r="DK5" s="167" t="s">
        <v>149</v>
      </c>
      <c r="DL5" s="168"/>
      <c r="DM5" s="167" t="s">
        <v>74</v>
      </c>
      <c r="DN5" s="168"/>
      <c r="DO5" s="167" t="s">
        <v>90</v>
      </c>
      <c r="DP5" s="168"/>
      <c r="DQ5" s="167" t="s">
        <v>114</v>
      </c>
      <c r="DR5" s="168"/>
      <c r="DS5" s="167" t="s">
        <v>153</v>
      </c>
      <c r="DT5" s="168"/>
      <c r="DU5" s="167" t="s">
        <v>18</v>
      </c>
      <c r="DV5" s="168"/>
      <c r="DW5" s="167" t="s">
        <v>40</v>
      </c>
      <c r="DX5" s="168"/>
      <c r="DY5" s="198" t="s">
        <v>161</v>
      </c>
      <c r="DZ5" s="199"/>
      <c r="EA5" s="19"/>
    </row>
    <row r="6" spans="1:131" s="1" customFormat="1" ht="24"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8"/>
      <c r="DZ6" s="129"/>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1"/>
      <c r="DZ9" s="132"/>
      <c r="EA9" s="19"/>
    </row>
    <row r="10" spans="1:131" s="1" customFormat="1" ht="24.75" customHeight="1" x14ac:dyDescent="0.2">
      <c r="A10" s="17"/>
      <c r="B10" s="18" t="s">
        <v>71</v>
      </c>
      <c r="C10" s="172" t="s">
        <v>82</v>
      </c>
      <c r="D10" s="202"/>
      <c r="E10" s="172" t="s">
        <v>199</v>
      </c>
      <c r="F10" s="173"/>
      <c r="G10" s="172" t="s">
        <v>75</v>
      </c>
      <c r="H10" s="173"/>
      <c r="I10" s="204" t="s">
        <v>246</v>
      </c>
      <c r="J10" s="205"/>
      <c r="K10" s="167" t="s">
        <v>245</v>
      </c>
      <c r="L10" s="168"/>
      <c r="M10" s="167" t="s">
        <v>75</v>
      </c>
      <c r="N10" s="168"/>
      <c r="O10" s="172" t="s">
        <v>219</v>
      </c>
      <c r="P10" s="173"/>
      <c r="Q10" s="172"/>
      <c r="R10" s="173"/>
      <c r="S10" s="172" t="s">
        <v>219</v>
      </c>
      <c r="T10" s="173"/>
      <c r="U10" s="172" t="s">
        <v>75</v>
      </c>
      <c r="V10" s="173"/>
      <c r="W10" s="172" t="s">
        <v>86</v>
      </c>
      <c r="X10" s="173"/>
      <c r="Y10" s="172" t="s">
        <v>85</v>
      </c>
      <c r="Z10" s="173"/>
      <c r="AA10" s="172" t="s">
        <v>85</v>
      </c>
      <c r="AB10" s="173"/>
      <c r="AC10" s="172" t="s">
        <v>86</v>
      </c>
      <c r="AD10" s="173"/>
      <c r="AE10" s="172" t="s">
        <v>85</v>
      </c>
      <c r="AF10" s="173"/>
      <c r="AG10" s="172" t="s">
        <v>191</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191</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4"/>
      <c r="DZ10" s="135"/>
      <c r="EA10" s="19"/>
    </row>
    <row r="11" spans="1:131" s="1" customFormat="1" ht="21" customHeight="1" x14ac:dyDescent="0.2">
      <c r="A11" s="17"/>
      <c r="B11" s="18" t="s">
        <v>12</v>
      </c>
      <c r="C11" s="172" t="s">
        <v>209</v>
      </c>
      <c r="D11" s="202"/>
      <c r="E11" s="172" t="s">
        <v>209</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203</v>
      </c>
      <c r="BH11" s="173"/>
      <c r="BI11" s="172" t="s">
        <v>203</v>
      </c>
      <c r="BJ11" s="173"/>
      <c r="BK11" s="172"/>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4"/>
      <c r="DZ11" s="135"/>
      <c r="EA11" s="19"/>
    </row>
    <row r="12" spans="1:131" ht="25.5" x14ac:dyDescent="0.2">
      <c r="A12" s="54"/>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17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4"/>
      <c r="DZ12" s="135"/>
      <c r="EA12" s="20"/>
    </row>
    <row r="13" spans="1:13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6"/>
    </row>
    <row r="14" spans="1:131" x14ac:dyDescent="0.2">
      <c r="A14" s="73">
        <v>1</v>
      </c>
      <c r="B14" s="73"/>
      <c r="C14" s="165">
        <v>53178</v>
      </c>
      <c r="D14" s="62"/>
      <c r="E14" s="62"/>
      <c r="F14" s="62"/>
      <c r="G14" s="62"/>
      <c r="H14" s="62"/>
      <c r="I14" s="62">
        <v>8.5</v>
      </c>
      <c r="J14" s="62"/>
      <c r="K14" s="62">
        <v>6.7</v>
      </c>
      <c r="L14" s="62"/>
      <c r="M14" s="62">
        <v>7.45</v>
      </c>
      <c r="N14" s="62" t="s">
        <v>181</v>
      </c>
      <c r="O14" s="62"/>
      <c r="P14" s="62"/>
      <c r="Q14" s="62">
        <v>3.3</v>
      </c>
      <c r="R14" s="62"/>
      <c r="S14" s="226">
        <v>1.7</v>
      </c>
      <c r="T14" s="62"/>
      <c r="U14" s="62">
        <v>1.39</v>
      </c>
      <c r="V14" s="62" t="s">
        <v>181</v>
      </c>
      <c r="W14" s="62">
        <v>2.5</v>
      </c>
      <c r="X14" s="62" t="s">
        <v>181</v>
      </c>
      <c r="Y14" s="62">
        <v>5</v>
      </c>
      <c r="Z14" s="62" t="s">
        <v>181</v>
      </c>
      <c r="AA14" s="62"/>
      <c r="AB14" s="62"/>
      <c r="AC14" s="62">
        <v>22</v>
      </c>
      <c r="AD14" s="62" t="s">
        <v>181</v>
      </c>
      <c r="AE14" s="62"/>
      <c r="AF14" s="62"/>
      <c r="AG14" s="62">
        <v>10.7</v>
      </c>
      <c r="AH14" s="62" t="s">
        <v>181</v>
      </c>
      <c r="AI14" s="62"/>
      <c r="AJ14" s="62"/>
      <c r="AK14" s="62">
        <v>5.4</v>
      </c>
      <c r="AL14" s="62" t="s">
        <v>181</v>
      </c>
      <c r="AM14" s="62">
        <v>6.86</v>
      </c>
      <c r="AN14" s="62" t="s">
        <v>181</v>
      </c>
      <c r="AO14" s="62">
        <v>0.53</v>
      </c>
      <c r="AP14" s="62" t="s">
        <v>181</v>
      </c>
      <c r="AQ14" s="62">
        <v>3.31</v>
      </c>
      <c r="AR14" s="62" t="s">
        <v>181</v>
      </c>
      <c r="AS14" s="62"/>
      <c r="AT14" s="62"/>
      <c r="AU14" s="62">
        <v>1</v>
      </c>
      <c r="AV14" s="62" t="s">
        <v>181</v>
      </c>
      <c r="AW14" s="62">
        <v>1.2</v>
      </c>
      <c r="AX14" s="62"/>
      <c r="AY14" s="62">
        <v>1.19</v>
      </c>
      <c r="AZ14" s="62"/>
      <c r="BA14" s="62"/>
      <c r="BB14" s="62"/>
      <c r="BC14" s="62"/>
      <c r="BD14" s="62"/>
      <c r="BE14" s="62"/>
      <c r="BF14" s="62"/>
      <c r="BG14" s="62"/>
      <c r="BH14" s="62"/>
      <c r="BI14" s="62"/>
      <c r="BJ14" s="62"/>
      <c r="BK14" s="62"/>
      <c r="BL14" s="62"/>
      <c r="BM14" s="62"/>
      <c r="BN14" s="62"/>
      <c r="BO14" s="62">
        <v>1.1599999999999999</v>
      </c>
      <c r="BP14" s="62" t="s">
        <v>181</v>
      </c>
      <c r="BQ14" s="62"/>
      <c r="BR14" s="62"/>
      <c r="BS14" s="62">
        <v>160</v>
      </c>
      <c r="BT14" s="62" t="s">
        <v>181</v>
      </c>
      <c r="BU14" s="62">
        <v>113</v>
      </c>
      <c r="BV14" s="62" t="s">
        <v>181</v>
      </c>
      <c r="BW14" s="62">
        <v>0.22</v>
      </c>
      <c r="BX14" s="62" t="s">
        <v>181</v>
      </c>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4"/>
      <c r="DU14" s="142"/>
      <c r="DV14" s="142"/>
      <c r="DW14" s="142"/>
      <c r="DX14" s="142"/>
      <c r="DY14" s="142"/>
      <c r="DZ14" s="149"/>
      <c r="EA14" s="20"/>
    </row>
    <row r="15" spans="1:131" x14ac:dyDescent="0.2">
      <c r="A15" s="73">
        <v>2</v>
      </c>
      <c r="B15" s="73"/>
      <c r="C15" s="165">
        <v>64002</v>
      </c>
      <c r="D15" s="62"/>
      <c r="E15" s="62"/>
      <c r="F15" s="62"/>
      <c r="G15" s="62"/>
      <c r="H15" s="62"/>
      <c r="I15" s="62">
        <v>8.1999999999999993</v>
      </c>
      <c r="J15" s="62"/>
      <c r="K15" s="62">
        <v>6.5</v>
      </c>
      <c r="L15" s="62"/>
      <c r="M15" s="62"/>
      <c r="N15" s="62"/>
      <c r="O15" s="62"/>
      <c r="P15" s="62"/>
      <c r="Q15" s="62">
        <v>3.25</v>
      </c>
      <c r="R15" s="62"/>
      <c r="S15" s="62">
        <v>1.6</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1.4</v>
      </c>
      <c r="AX15" s="62"/>
      <c r="AY15" s="62">
        <v>1.3</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9"/>
      <c r="EA15" s="20"/>
    </row>
    <row r="16" spans="1:131" x14ac:dyDescent="0.2">
      <c r="A16" s="73">
        <v>3</v>
      </c>
      <c r="B16" s="73"/>
      <c r="C16" s="165">
        <v>53233</v>
      </c>
      <c r="D16" s="62"/>
      <c r="E16" s="62"/>
      <c r="F16" s="62"/>
      <c r="G16" s="62"/>
      <c r="H16" s="62"/>
      <c r="I16" s="62">
        <v>8.4</v>
      </c>
      <c r="J16" s="62"/>
      <c r="K16" s="62">
        <v>7.2</v>
      </c>
      <c r="L16" s="62"/>
      <c r="M16" s="62">
        <v>7.86</v>
      </c>
      <c r="N16" s="62" t="s">
        <v>181</v>
      </c>
      <c r="O16" s="62"/>
      <c r="P16" s="62"/>
      <c r="Q16" s="62">
        <v>3.3</v>
      </c>
      <c r="R16" s="62"/>
      <c r="S16" s="62">
        <v>1.5</v>
      </c>
      <c r="T16" s="62"/>
      <c r="U16" s="62">
        <v>1.26</v>
      </c>
      <c r="V16" s="62" t="s">
        <v>181</v>
      </c>
      <c r="W16" s="62">
        <v>2.5</v>
      </c>
      <c r="X16" s="62" t="s">
        <v>181</v>
      </c>
      <c r="Y16" s="62">
        <v>5</v>
      </c>
      <c r="Z16" s="62" t="s">
        <v>181</v>
      </c>
      <c r="AA16" s="62"/>
      <c r="AB16" s="62"/>
      <c r="AC16" s="62">
        <v>27</v>
      </c>
      <c r="AD16" s="62" t="s">
        <v>181</v>
      </c>
      <c r="AE16" s="62">
        <v>10</v>
      </c>
      <c r="AF16" s="62" t="s">
        <v>181</v>
      </c>
      <c r="AG16" s="62"/>
      <c r="AH16" s="62"/>
      <c r="AI16" s="62"/>
      <c r="AJ16" s="62"/>
      <c r="AK16" s="62"/>
      <c r="AL16" s="62"/>
      <c r="AM16" s="62"/>
      <c r="AN16" s="62"/>
      <c r="AO16" s="62"/>
      <c r="AP16" s="62"/>
      <c r="AQ16" s="62"/>
      <c r="AR16" s="62"/>
      <c r="AS16" s="62">
        <v>1.48</v>
      </c>
      <c r="AT16" s="62" t="s">
        <v>181</v>
      </c>
      <c r="AU16" s="62">
        <v>2</v>
      </c>
      <c r="AV16" s="62" t="s">
        <v>181</v>
      </c>
      <c r="AW16" s="62">
        <v>1.36</v>
      </c>
      <c r="AX16" s="62"/>
      <c r="AY16" s="62">
        <v>1.24</v>
      </c>
      <c r="AZ16" s="62"/>
      <c r="BA16" s="62"/>
      <c r="BB16" s="62"/>
      <c r="BC16" s="62">
        <v>0.05</v>
      </c>
      <c r="BD16" s="62" t="s">
        <v>181</v>
      </c>
      <c r="BE16" s="62">
        <v>0.14000000000000001</v>
      </c>
      <c r="BF16" s="62" t="s">
        <v>181</v>
      </c>
      <c r="BG16" s="62"/>
      <c r="BH16" s="62"/>
      <c r="BI16" s="62">
        <v>0.01</v>
      </c>
      <c r="BJ16" s="62" t="s">
        <v>181</v>
      </c>
      <c r="BK16" s="62"/>
      <c r="BL16" s="62"/>
      <c r="BM16" s="62"/>
      <c r="BN16" s="62"/>
      <c r="BO16" s="62">
        <v>1.23</v>
      </c>
      <c r="BP16" s="62" t="s">
        <v>181</v>
      </c>
      <c r="BQ16" s="62">
        <v>2.81</v>
      </c>
      <c r="BR16" s="62" t="s">
        <v>181</v>
      </c>
      <c r="BS16" s="62"/>
      <c r="BT16" s="62"/>
      <c r="BU16" s="62">
        <v>109</v>
      </c>
      <c r="BV16" s="62" t="s">
        <v>181</v>
      </c>
      <c r="BW16" s="62">
        <v>0.2</v>
      </c>
      <c r="BX16" s="62" t="s">
        <v>181</v>
      </c>
      <c r="BY16" s="62">
        <v>0.01</v>
      </c>
      <c r="BZ16" s="62" t="s">
        <v>181</v>
      </c>
      <c r="CA16" s="62">
        <v>5.0000000000000001E-3</v>
      </c>
      <c r="CB16" s="62" t="s">
        <v>181</v>
      </c>
      <c r="CC16" s="62">
        <v>5.0000000000000001E-3</v>
      </c>
      <c r="CD16" s="62" t="s">
        <v>181</v>
      </c>
      <c r="CE16" s="62">
        <v>2.5000000000000001E-2</v>
      </c>
      <c r="CF16" s="62" t="s">
        <v>181</v>
      </c>
      <c r="CG16" s="62">
        <v>5.0000000000000001E-3</v>
      </c>
      <c r="CH16" s="62" t="s">
        <v>181</v>
      </c>
      <c r="CI16" s="62">
        <v>0.05</v>
      </c>
      <c r="CJ16" s="62" t="s">
        <v>181</v>
      </c>
      <c r="CK16" s="62">
        <v>2.5000000000000001E-2</v>
      </c>
      <c r="CL16" s="62" t="s">
        <v>181</v>
      </c>
      <c r="CM16" s="62">
        <v>2.5000000000000001E-2</v>
      </c>
      <c r="CN16" s="62" t="s">
        <v>181</v>
      </c>
      <c r="CO16" s="62">
        <v>0.01</v>
      </c>
      <c r="CP16" s="62" t="s">
        <v>181</v>
      </c>
      <c r="CQ16" s="62">
        <v>0.2</v>
      </c>
      <c r="CR16" s="62" t="s">
        <v>181</v>
      </c>
      <c r="CS16" s="62">
        <v>0.05</v>
      </c>
      <c r="CT16" s="62" t="s">
        <v>181</v>
      </c>
      <c r="CU16" s="62">
        <v>1</v>
      </c>
      <c r="CV16" s="62" t="s">
        <v>181</v>
      </c>
      <c r="CW16" s="62">
        <v>5.0000000000000001E-3</v>
      </c>
      <c r="CX16" s="62" t="s">
        <v>181</v>
      </c>
      <c r="CY16" s="62">
        <v>2.5000000000000001E-2</v>
      </c>
      <c r="CZ16" s="62" t="s">
        <v>181</v>
      </c>
      <c r="DA16" s="62">
        <v>2.5000000000000001E-2</v>
      </c>
      <c r="DB16" s="62" t="s">
        <v>181</v>
      </c>
      <c r="DC16" s="62">
        <v>2.5000000000000001E-2</v>
      </c>
      <c r="DD16" s="62" t="s">
        <v>181</v>
      </c>
      <c r="DE16" s="62">
        <v>2.5000000000000001E-2</v>
      </c>
      <c r="DF16" s="62" t="s">
        <v>181</v>
      </c>
      <c r="DG16" s="62">
        <v>2.5000000000000001E-2</v>
      </c>
      <c r="DH16" s="62" t="s">
        <v>181</v>
      </c>
      <c r="DI16" s="62">
        <v>0.41</v>
      </c>
      <c r="DJ16" s="62" t="s">
        <v>181</v>
      </c>
      <c r="DK16" s="62">
        <v>2.5000000000000001E-2</v>
      </c>
      <c r="DL16" s="62" t="s">
        <v>181</v>
      </c>
      <c r="DM16" s="62">
        <v>89</v>
      </c>
      <c r="DN16" s="62" t="s">
        <v>181</v>
      </c>
      <c r="DO16" s="62">
        <v>15.1</v>
      </c>
      <c r="DP16" s="62" t="s">
        <v>181</v>
      </c>
      <c r="DQ16" s="62">
        <v>62</v>
      </c>
      <c r="DR16" s="62" t="s">
        <v>181</v>
      </c>
      <c r="DS16" s="62">
        <v>0.04</v>
      </c>
      <c r="DT16" s="62" t="s">
        <v>181</v>
      </c>
      <c r="DU16" s="142"/>
      <c r="DV16" s="142"/>
      <c r="DW16" s="142"/>
      <c r="DX16" s="142"/>
      <c r="DY16" s="142"/>
      <c r="DZ16" s="149"/>
      <c r="EA16" s="20"/>
    </row>
    <row r="17" spans="1:131" x14ac:dyDescent="0.2">
      <c r="A17" s="73">
        <v>4</v>
      </c>
      <c r="B17" s="73"/>
      <c r="C17" s="165">
        <v>55123</v>
      </c>
      <c r="D17" s="62"/>
      <c r="E17" s="62"/>
      <c r="F17" s="62"/>
      <c r="G17" s="62"/>
      <c r="H17" s="62"/>
      <c r="I17" s="62">
        <v>8.3000000000000007</v>
      </c>
      <c r="J17" s="62"/>
      <c r="K17" s="62">
        <v>7.1</v>
      </c>
      <c r="L17" s="62"/>
      <c r="M17" s="62"/>
      <c r="N17" s="62"/>
      <c r="O17" s="62"/>
      <c r="P17" s="62"/>
      <c r="Q17" s="62">
        <v>3</v>
      </c>
      <c r="R17" s="62"/>
      <c r="S17" s="62">
        <v>1.5</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1.25</v>
      </c>
      <c r="AX17" s="62"/>
      <c r="AY17" s="62">
        <v>1.2</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9"/>
      <c r="EA17" s="20"/>
    </row>
    <row r="18" spans="1:131" x14ac:dyDescent="0.2">
      <c r="A18" s="73">
        <v>5</v>
      </c>
      <c r="B18" s="73"/>
      <c r="C18" s="165">
        <v>55123</v>
      </c>
      <c r="D18" s="62"/>
      <c r="E18" s="62"/>
      <c r="F18" s="62"/>
      <c r="G18" s="62"/>
      <c r="H18" s="62"/>
      <c r="I18" s="62">
        <v>8</v>
      </c>
      <c r="J18" s="62"/>
      <c r="K18" s="62">
        <v>6.8</v>
      </c>
      <c r="L18" s="62"/>
      <c r="M18" s="62"/>
      <c r="N18" s="62"/>
      <c r="O18" s="62"/>
      <c r="P18" s="62"/>
      <c r="Q18" s="62">
        <v>3.5</v>
      </c>
      <c r="R18" s="62"/>
      <c r="S18" s="62">
        <v>1.6</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1.1200000000000001</v>
      </c>
      <c r="AX18" s="62"/>
      <c r="AY18" s="62">
        <v>1.3</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4"/>
      <c r="DU18" s="142"/>
      <c r="DV18" s="142"/>
      <c r="DW18" s="142"/>
      <c r="DX18" s="142"/>
      <c r="DY18" s="142"/>
      <c r="DZ18" s="149"/>
      <c r="EA18" s="20"/>
    </row>
    <row r="19" spans="1:131" x14ac:dyDescent="0.2">
      <c r="A19" s="73">
        <v>6</v>
      </c>
      <c r="B19" s="73"/>
      <c r="C19" s="165">
        <v>57228</v>
      </c>
      <c r="D19" s="62"/>
      <c r="E19" s="62"/>
      <c r="F19" s="62"/>
      <c r="G19" s="62"/>
      <c r="H19" s="62"/>
      <c r="I19" s="62">
        <v>8.1</v>
      </c>
      <c r="J19" s="62"/>
      <c r="K19" s="62">
        <v>6.7</v>
      </c>
      <c r="L19" s="62"/>
      <c r="M19" s="62"/>
      <c r="N19" s="62"/>
      <c r="O19" s="62"/>
      <c r="P19" s="62"/>
      <c r="Q19" s="62"/>
      <c r="R19" s="62"/>
      <c r="S19" s="62">
        <v>1.5</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1.22</v>
      </c>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9"/>
      <c r="EA19" s="20"/>
    </row>
    <row r="20" spans="1:131" x14ac:dyDescent="0.2">
      <c r="A20" s="73">
        <v>7</v>
      </c>
      <c r="B20" s="73"/>
      <c r="C20" s="165">
        <v>55721</v>
      </c>
      <c r="D20" s="62"/>
      <c r="E20" s="62"/>
      <c r="F20" s="62"/>
      <c r="G20" s="62"/>
      <c r="H20" s="62"/>
      <c r="I20" s="62">
        <v>8.1999999999999993</v>
      </c>
      <c r="J20" s="62"/>
      <c r="K20" s="62">
        <v>7.1</v>
      </c>
      <c r="L20" s="62"/>
      <c r="M20" s="62"/>
      <c r="N20" s="62"/>
      <c r="O20" s="62"/>
      <c r="P20" s="62"/>
      <c r="Q20" s="62">
        <v>2.84</v>
      </c>
      <c r="R20" s="62"/>
      <c r="S20" s="62">
        <v>1.6</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1.36</v>
      </c>
      <c r="AX20" s="62"/>
      <c r="AY20" s="62">
        <v>1.29</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9"/>
      <c r="EA20" s="20"/>
    </row>
    <row r="21" spans="1:131" x14ac:dyDescent="0.2">
      <c r="A21" s="73">
        <v>8</v>
      </c>
      <c r="B21" s="73"/>
      <c r="C21" s="165">
        <v>51236</v>
      </c>
      <c r="D21" s="62"/>
      <c r="E21" s="62"/>
      <c r="F21" s="62"/>
      <c r="G21" s="62"/>
      <c r="H21" s="62"/>
      <c r="I21" s="62">
        <v>7.8</v>
      </c>
      <c r="J21" s="62"/>
      <c r="K21" s="62">
        <v>6.9</v>
      </c>
      <c r="L21" s="62"/>
      <c r="M21" s="62"/>
      <c r="N21" s="62"/>
      <c r="O21" s="62"/>
      <c r="P21" s="62"/>
      <c r="Q21" s="62">
        <v>3.01</v>
      </c>
      <c r="R21" s="62"/>
      <c r="S21" s="62">
        <v>1.6</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v>3</v>
      </c>
      <c r="AV21" s="62" t="s">
        <v>181</v>
      </c>
      <c r="AW21" s="62">
        <v>1.02</v>
      </c>
      <c r="AX21" s="62"/>
      <c r="AY21" s="62">
        <v>1.28</v>
      </c>
      <c r="AZ21" s="62"/>
      <c r="BA21" s="62">
        <v>0.1</v>
      </c>
      <c r="BB21" s="62" t="s">
        <v>181</v>
      </c>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4"/>
      <c r="DU21" s="142"/>
      <c r="DV21" s="142"/>
      <c r="DW21" s="142"/>
      <c r="DX21" s="142"/>
      <c r="DY21" s="142"/>
      <c r="DZ21" s="149"/>
      <c r="EA21" s="20"/>
    </row>
    <row r="22" spans="1:131" x14ac:dyDescent="0.2">
      <c r="A22" s="73">
        <v>9</v>
      </c>
      <c r="B22" s="73"/>
      <c r="C22" s="165">
        <v>53016</v>
      </c>
      <c r="D22" s="62"/>
      <c r="E22" s="62"/>
      <c r="F22" s="62"/>
      <c r="G22" s="62"/>
      <c r="H22" s="62"/>
      <c r="I22" s="62">
        <v>7.8</v>
      </c>
      <c r="J22" s="62"/>
      <c r="K22" s="62">
        <v>6.8</v>
      </c>
      <c r="L22" s="62"/>
      <c r="M22" s="62"/>
      <c r="N22" s="62"/>
      <c r="O22" s="62"/>
      <c r="P22" s="62"/>
      <c r="Q22" s="62">
        <v>3.4</v>
      </c>
      <c r="R22" s="62"/>
      <c r="S22" s="62">
        <v>1.6</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1.23</v>
      </c>
      <c r="AX22" s="62"/>
      <c r="AY22" s="62">
        <v>1.1299999999999999</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4"/>
      <c r="DU22" s="142"/>
      <c r="DV22" s="142"/>
      <c r="DW22" s="142"/>
      <c r="DX22" s="142"/>
      <c r="DY22" s="142"/>
      <c r="DZ22" s="149"/>
      <c r="EA22" s="20"/>
    </row>
    <row r="23" spans="1:131" x14ac:dyDescent="0.2">
      <c r="A23" s="73">
        <v>10</v>
      </c>
      <c r="B23" s="73"/>
      <c r="C23" s="165">
        <v>54128</v>
      </c>
      <c r="D23" s="62"/>
      <c r="E23" s="62"/>
      <c r="F23" s="62"/>
      <c r="G23" s="62"/>
      <c r="H23" s="62"/>
      <c r="I23" s="62">
        <v>7.6</v>
      </c>
      <c r="J23" s="62"/>
      <c r="K23" s="62">
        <v>6.7</v>
      </c>
      <c r="L23" s="62"/>
      <c r="M23" s="62">
        <v>7.58</v>
      </c>
      <c r="N23" s="62" t="s">
        <v>181</v>
      </c>
      <c r="O23" s="62"/>
      <c r="P23" s="62"/>
      <c r="Q23" s="62">
        <v>3.28</v>
      </c>
      <c r="R23" s="62"/>
      <c r="S23" s="62">
        <v>1.7</v>
      </c>
      <c r="T23" s="62"/>
      <c r="U23" s="62">
        <v>1.01</v>
      </c>
      <c r="V23" s="62" t="s">
        <v>181</v>
      </c>
      <c r="W23" s="62">
        <v>2.5</v>
      </c>
      <c r="X23" s="62" t="s">
        <v>181</v>
      </c>
      <c r="Y23" s="62">
        <v>5</v>
      </c>
      <c r="Z23" s="62" t="s">
        <v>181</v>
      </c>
      <c r="AA23" s="62"/>
      <c r="AB23" s="62"/>
      <c r="AC23" s="62">
        <v>30</v>
      </c>
      <c r="AD23" s="62" t="s">
        <v>181</v>
      </c>
      <c r="AE23" s="62"/>
      <c r="AF23" s="62"/>
      <c r="AG23" s="62"/>
      <c r="AH23" s="62"/>
      <c r="AI23" s="62"/>
      <c r="AJ23" s="62"/>
      <c r="AK23" s="62"/>
      <c r="AL23" s="62"/>
      <c r="AM23" s="62"/>
      <c r="AN23" s="62"/>
      <c r="AO23" s="62"/>
      <c r="AP23" s="62"/>
      <c r="AQ23" s="62"/>
      <c r="AR23" s="62"/>
      <c r="AS23" s="62"/>
      <c r="AT23" s="62"/>
      <c r="AU23" s="62">
        <v>1</v>
      </c>
      <c r="AV23" s="62" t="s">
        <v>181</v>
      </c>
      <c r="AW23" s="62">
        <v>1.1499999999999999</v>
      </c>
      <c r="AX23" s="62"/>
      <c r="AY23" s="62">
        <v>1.05</v>
      </c>
      <c r="AZ23" s="62"/>
      <c r="BA23" s="62"/>
      <c r="BB23" s="62"/>
      <c r="BC23" s="62"/>
      <c r="BD23" s="62"/>
      <c r="BE23" s="62"/>
      <c r="BF23" s="62"/>
      <c r="BG23" s="62"/>
      <c r="BH23" s="62"/>
      <c r="BI23" s="62"/>
      <c r="BJ23" s="62"/>
      <c r="BK23" s="62"/>
      <c r="BL23" s="62"/>
      <c r="BM23" s="62"/>
      <c r="BN23" s="62"/>
      <c r="BO23" s="62">
        <v>1.34</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4"/>
      <c r="DU23" s="142"/>
      <c r="DV23" s="142"/>
      <c r="DW23" s="142"/>
      <c r="DX23" s="142"/>
      <c r="DY23" s="142"/>
      <c r="DZ23" s="149"/>
      <c r="EA23" s="20"/>
    </row>
    <row r="24" spans="1:131" x14ac:dyDescent="0.2">
      <c r="A24" s="73">
        <v>11</v>
      </c>
      <c r="B24" s="73"/>
      <c r="C24" s="165">
        <v>43728</v>
      </c>
      <c r="D24" s="62"/>
      <c r="E24" s="62"/>
      <c r="F24" s="62"/>
      <c r="G24" s="62"/>
      <c r="H24" s="62"/>
      <c r="I24" s="62">
        <v>8.1</v>
      </c>
      <c r="J24" s="62"/>
      <c r="K24" s="62">
        <v>6.8</v>
      </c>
      <c r="L24" s="62"/>
      <c r="M24" s="62"/>
      <c r="N24" s="62"/>
      <c r="O24" s="62"/>
      <c r="P24" s="62"/>
      <c r="Q24" s="62">
        <v>3.36</v>
      </c>
      <c r="R24" s="62"/>
      <c r="S24" s="62">
        <v>1.7</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1.23</v>
      </c>
      <c r="AX24" s="62"/>
      <c r="AY24" s="62">
        <v>1.08</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4"/>
      <c r="DU24" s="142"/>
      <c r="DV24" s="142"/>
      <c r="DW24" s="142"/>
      <c r="DX24" s="142"/>
      <c r="DY24" s="142"/>
      <c r="DZ24" s="149"/>
      <c r="EA24" s="20"/>
    </row>
    <row r="25" spans="1:131" x14ac:dyDescent="0.2">
      <c r="A25" s="73">
        <v>12</v>
      </c>
      <c r="B25" s="73"/>
      <c r="C25" s="165">
        <v>49614</v>
      </c>
      <c r="D25" s="62"/>
      <c r="E25" s="62"/>
      <c r="F25" s="62"/>
      <c r="G25" s="62"/>
      <c r="H25" s="62"/>
      <c r="I25" s="62">
        <v>8.5</v>
      </c>
      <c r="J25" s="62"/>
      <c r="K25" s="62">
        <v>6.7</v>
      </c>
      <c r="L25" s="62"/>
      <c r="M25" s="62"/>
      <c r="N25" s="62"/>
      <c r="O25" s="62"/>
      <c r="P25" s="62"/>
      <c r="Q25" s="62"/>
      <c r="R25" s="62"/>
      <c r="S25" s="62">
        <v>1.7</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1.23</v>
      </c>
      <c r="AX25" s="62"/>
      <c r="AY25" s="62">
        <v>1.1499999999999999</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4"/>
      <c r="DU25" s="142"/>
      <c r="DV25" s="142"/>
      <c r="DW25" s="142"/>
      <c r="DX25" s="142"/>
      <c r="DY25" s="142"/>
      <c r="DZ25" s="149"/>
      <c r="EA25" s="20"/>
    </row>
    <row r="26" spans="1:131" x14ac:dyDescent="0.2">
      <c r="A26" s="73">
        <v>13</v>
      </c>
      <c r="B26" s="73"/>
      <c r="C26" s="165">
        <v>57538</v>
      </c>
      <c r="D26" s="62"/>
      <c r="E26" s="62"/>
      <c r="F26" s="62"/>
      <c r="G26" s="62"/>
      <c r="H26" s="62"/>
      <c r="I26" s="62">
        <v>7.6</v>
      </c>
      <c r="J26" s="62"/>
      <c r="K26" s="62">
        <v>6.9</v>
      </c>
      <c r="L26" s="62"/>
      <c r="M26" s="62"/>
      <c r="N26" s="62"/>
      <c r="O26" s="62"/>
      <c r="P26" s="62"/>
      <c r="Q26" s="62"/>
      <c r="R26" s="62"/>
      <c r="S26" s="62">
        <v>0.7</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1.39</v>
      </c>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4"/>
      <c r="DU26" s="142"/>
      <c r="DV26" s="142"/>
      <c r="DW26" s="142"/>
      <c r="DX26" s="142"/>
      <c r="DY26" s="142"/>
      <c r="DZ26" s="149"/>
      <c r="EA26" s="20"/>
    </row>
    <row r="27" spans="1:131" x14ac:dyDescent="0.2">
      <c r="A27" s="73">
        <v>14</v>
      </c>
      <c r="B27" s="73"/>
      <c r="C27" s="165">
        <v>45837</v>
      </c>
      <c r="D27" s="62"/>
      <c r="E27" s="62"/>
      <c r="F27" s="62"/>
      <c r="G27" s="62"/>
      <c r="H27" s="62"/>
      <c r="I27" s="62">
        <v>7.9</v>
      </c>
      <c r="J27" s="62"/>
      <c r="K27" s="62">
        <v>6.5</v>
      </c>
      <c r="L27" s="62"/>
      <c r="M27" s="62"/>
      <c r="N27" s="62"/>
      <c r="O27" s="62"/>
      <c r="P27" s="62"/>
      <c r="Q27" s="62">
        <v>3.11</v>
      </c>
      <c r="R27" s="62"/>
      <c r="S27" s="62">
        <v>0.9</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1.54</v>
      </c>
      <c r="AX27" s="62"/>
      <c r="AY27" s="62">
        <v>1.03</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4"/>
      <c r="DU27" s="142"/>
      <c r="DV27" s="142"/>
      <c r="DW27" s="142"/>
      <c r="DX27" s="142"/>
      <c r="DY27" s="142"/>
      <c r="DZ27" s="149"/>
      <c r="EA27" s="20"/>
    </row>
    <row r="28" spans="1:131" x14ac:dyDescent="0.2">
      <c r="A28" s="73">
        <v>15</v>
      </c>
      <c r="B28" s="73"/>
      <c r="C28" s="165">
        <v>51536</v>
      </c>
      <c r="D28" s="62"/>
      <c r="E28" s="62"/>
      <c r="F28" s="62"/>
      <c r="G28" s="62"/>
      <c r="H28" s="62"/>
      <c r="I28" s="62">
        <v>7.6</v>
      </c>
      <c r="J28" s="62"/>
      <c r="K28" s="62">
        <v>6.5</v>
      </c>
      <c r="L28" s="62"/>
      <c r="M28" s="62">
        <v>7.65</v>
      </c>
      <c r="N28" s="62" t="s">
        <v>181</v>
      </c>
      <c r="O28" s="62"/>
      <c r="P28" s="62"/>
      <c r="Q28" s="62">
        <v>3.35</v>
      </c>
      <c r="R28" s="62"/>
      <c r="S28" s="62">
        <v>0.7</v>
      </c>
      <c r="T28" s="62"/>
      <c r="U28" s="62">
        <v>1.26</v>
      </c>
      <c r="V28" s="62" t="s">
        <v>181</v>
      </c>
      <c r="W28" s="62">
        <v>2.5</v>
      </c>
      <c r="X28" s="62" t="s">
        <v>181</v>
      </c>
      <c r="Y28" s="62">
        <v>6</v>
      </c>
      <c r="Z28" s="62" t="s">
        <v>181</v>
      </c>
      <c r="AA28" s="62"/>
      <c r="AB28" s="62"/>
      <c r="AC28" s="62">
        <v>35</v>
      </c>
      <c r="AD28" s="62" t="s">
        <v>181</v>
      </c>
      <c r="AE28" s="62"/>
      <c r="AF28" s="62"/>
      <c r="AG28" s="62">
        <v>10.4</v>
      </c>
      <c r="AH28" s="62" t="s">
        <v>181</v>
      </c>
      <c r="AI28" s="62"/>
      <c r="AJ28" s="62"/>
      <c r="AK28" s="62">
        <v>4.9000000000000004</v>
      </c>
      <c r="AL28" s="62" t="s">
        <v>181</v>
      </c>
      <c r="AM28" s="62">
        <v>6.95</v>
      </c>
      <c r="AN28" s="62" t="s">
        <v>181</v>
      </c>
      <c r="AO28" s="62">
        <v>0.45</v>
      </c>
      <c r="AP28" s="62" t="s">
        <v>181</v>
      </c>
      <c r="AQ28" s="62">
        <v>3</v>
      </c>
      <c r="AR28" s="62" t="s">
        <v>181</v>
      </c>
      <c r="AS28" s="62"/>
      <c r="AT28" s="62"/>
      <c r="AU28" s="62">
        <v>3</v>
      </c>
      <c r="AV28" s="62" t="s">
        <v>181</v>
      </c>
      <c r="AW28" s="62">
        <v>1.46</v>
      </c>
      <c r="AX28" s="62"/>
      <c r="AY28" s="62">
        <v>1.08</v>
      </c>
      <c r="AZ28" s="62"/>
      <c r="BA28" s="62"/>
      <c r="BB28" s="62"/>
      <c r="BC28" s="62"/>
      <c r="BD28" s="62"/>
      <c r="BE28" s="62"/>
      <c r="BF28" s="62"/>
      <c r="BG28" s="62"/>
      <c r="BH28" s="62"/>
      <c r="BI28" s="62"/>
      <c r="BJ28" s="62"/>
      <c r="BK28" s="62"/>
      <c r="BL28" s="62"/>
      <c r="BM28" s="62"/>
      <c r="BN28" s="62"/>
      <c r="BO28" s="62">
        <v>1.28</v>
      </c>
      <c r="BP28" s="62" t="s">
        <v>181</v>
      </c>
      <c r="BQ28" s="62"/>
      <c r="BR28" s="62"/>
      <c r="BS28" s="62">
        <v>180</v>
      </c>
      <c r="BT28" s="62" t="s">
        <v>181</v>
      </c>
      <c r="BU28" s="62">
        <v>126</v>
      </c>
      <c r="BV28" s="62" t="s">
        <v>181</v>
      </c>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4"/>
      <c r="DU28" s="142"/>
      <c r="DV28" s="142"/>
      <c r="DW28" s="142"/>
      <c r="DX28" s="142"/>
      <c r="DY28" s="142"/>
      <c r="DZ28" s="149"/>
      <c r="EA28" s="20"/>
    </row>
    <row r="29" spans="1:131" x14ac:dyDescent="0.2">
      <c r="A29" s="73">
        <v>16</v>
      </c>
      <c r="B29" s="73"/>
      <c r="C29" s="165">
        <v>51893</v>
      </c>
      <c r="D29" s="62"/>
      <c r="E29" s="62"/>
      <c r="F29" s="62"/>
      <c r="G29" s="62"/>
      <c r="H29" s="62"/>
      <c r="I29" s="62">
        <v>7.4</v>
      </c>
      <c r="J29" s="62"/>
      <c r="K29" s="62">
        <v>6.6</v>
      </c>
      <c r="L29" s="62"/>
      <c r="M29" s="62"/>
      <c r="N29" s="62"/>
      <c r="O29" s="62"/>
      <c r="P29" s="62"/>
      <c r="Q29" s="62">
        <v>3.36</v>
      </c>
      <c r="R29" s="62"/>
      <c r="S29" s="62">
        <v>0.8</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1.51</v>
      </c>
      <c r="AX29" s="62"/>
      <c r="AY29" s="62">
        <v>1.36</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4"/>
      <c r="DU29" s="142"/>
      <c r="DV29" s="142"/>
      <c r="DW29" s="142"/>
      <c r="DX29" s="142"/>
      <c r="DY29" s="142"/>
      <c r="DZ29" s="149"/>
      <c r="EA29" s="20"/>
    </row>
    <row r="30" spans="1:131" x14ac:dyDescent="0.2">
      <c r="A30" s="73">
        <v>17</v>
      </c>
      <c r="B30" s="73"/>
      <c r="C30" s="165">
        <v>47471</v>
      </c>
      <c r="D30" s="62"/>
      <c r="E30" s="62"/>
      <c r="F30" s="62"/>
      <c r="G30" s="62"/>
      <c r="H30" s="62"/>
      <c r="I30" s="62">
        <v>7.4</v>
      </c>
      <c r="J30" s="62"/>
      <c r="K30" s="62">
        <v>6.8</v>
      </c>
      <c r="L30" s="62"/>
      <c r="M30" s="62"/>
      <c r="N30" s="62"/>
      <c r="O30" s="62"/>
      <c r="P30" s="62"/>
      <c r="Q30" s="62">
        <v>2.98</v>
      </c>
      <c r="R30" s="62"/>
      <c r="S30" s="62">
        <v>1.8</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v>2</v>
      </c>
      <c r="AV30" s="62" t="s">
        <v>181</v>
      </c>
      <c r="AW30" s="62">
        <v>1.6</v>
      </c>
      <c r="AX30" s="62"/>
      <c r="AY30" s="62">
        <v>1.91</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4"/>
      <c r="DU30" s="142"/>
      <c r="DV30" s="142"/>
      <c r="DW30" s="142"/>
      <c r="DX30" s="142"/>
      <c r="DY30" s="142"/>
      <c r="DZ30" s="149"/>
      <c r="EA30" s="20"/>
    </row>
    <row r="31" spans="1:131" x14ac:dyDescent="0.2">
      <c r="A31" s="73">
        <v>18</v>
      </c>
      <c r="B31" s="73"/>
      <c r="C31" s="165">
        <v>51004</v>
      </c>
      <c r="D31" s="62"/>
      <c r="E31" s="62"/>
      <c r="F31" s="62"/>
      <c r="G31" s="62"/>
      <c r="H31" s="62"/>
      <c r="I31" s="62">
        <v>7.9</v>
      </c>
      <c r="J31" s="62"/>
      <c r="K31" s="62">
        <v>6.7</v>
      </c>
      <c r="L31" s="62"/>
      <c r="M31" s="62"/>
      <c r="N31" s="62"/>
      <c r="O31" s="62"/>
      <c r="P31" s="62"/>
      <c r="Q31" s="62">
        <v>3.2</v>
      </c>
      <c r="R31" s="62"/>
      <c r="S31" s="62">
        <v>0.8</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1.32</v>
      </c>
      <c r="AX31" s="62"/>
      <c r="AY31" s="62">
        <v>1.22</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4"/>
      <c r="DU31" s="142"/>
      <c r="DV31" s="142"/>
      <c r="DW31" s="142"/>
      <c r="DX31" s="142"/>
      <c r="DY31" s="142"/>
      <c r="DZ31" s="149"/>
      <c r="EA31" s="20"/>
    </row>
    <row r="32" spans="1:131" x14ac:dyDescent="0.2">
      <c r="A32" s="73">
        <v>19</v>
      </c>
      <c r="B32" s="73"/>
      <c r="C32" s="165">
        <v>51004</v>
      </c>
      <c r="D32" s="62"/>
      <c r="E32" s="62"/>
      <c r="F32" s="62"/>
      <c r="G32" s="62"/>
      <c r="H32" s="62"/>
      <c r="I32" s="62">
        <v>8.1</v>
      </c>
      <c r="J32" s="62"/>
      <c r="K32" s="62">
        <v>6.6</v>
      </c>
      <c r="L32" s="62"/>
      <c r="M32" s="62"/>
      <c r="N32" s="62"/>
      <c r="O32" s="62"/>
      <c r="P32" s="62"/>
      <c r="Q32" s="62">
        <v>3.25</v>
      </c>
      <c r="R32" s="62"/>
      <c r="S32" s="62">
        <v>1.1000000000000001</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1.1200000000000001</v>
      </c>
      <c r="AX32" s="62"/>
      <c r="AY32" s="62">
        <v>1.4</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4"/>
      <c r="DU32" s="142"/>
      <c r="DV32" s="142"/>
      <c r="DW32" s="142"/>
      <c r="DX32" s="142"/>
      <c r="DY32" s="142"/>
      <c r="DZ32" s="149"/>
      <c r="EA32" s="20"/>
    </row>
    <row r="33" spans="1:131" x14ac:dyDescent="0.2">
      <c r="A33" s="73">
        <v>20</v>
      </c>
      <c r="B33" s="73"/>
      <c r="C33" s="165">
        <v>62551</v>
      </c>
      <c r="D33" s="62"/>
      <c r="E33" s="62"/>
      <c r="F33" s="62"/>
      <c r="G33" s="62"/>
      <c r="H33" s="62"/>
      <c r="I33" s="62">
        <v>7.9</v>
      </c>
      <c r="J33" s="62"/>
      <c r="K33" s="62">
        <v>6.7</v>
      </c>
      <c r="L33" s="62"/>
      <c r="M33" s="62"/>
      <c r="N33" s="62"/>
      <c r="O33" s="62"/>
      <c r="P33" s="62"/>
      <c r="Q33" s="62"/>
      <c r="R33" s="62"/>
      <c r="S33" s="62">
        <v>1.2</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1.59</v>
      </c>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4"/>
      <c r="DU33" s="142"/>
      <c r="DV33" s="142"/>
      <c r="DW33" s="142"/>
      <c r="DX33" s="142"/>
      <c r="DY33" s="142"/>
      <c r="DZ33" s="149"/>
      <c r="EA33" s="20"/>
    </row>
    <row r="34" spans="1:131" x14ac:dyDescent="0.2">
      <c r="A34" s="73">
        <v>21</v>
      </c>
      <c r="B34" s="73"/>
      <c r="C34" s="165">
        <v>42034</v>
      </c>
      <c r="D34" s="62"/>
      <c r="E34" s="62"/>
      <c r="F34" s="62"/>
      <c r="G34" s="62"/>
      <c r="H34" s="62"/>
      <c r="I34" s="62">
        <v>7.7</v>
      </c>
      <c r="J34" s="62"/>
      <c r="K34" s="62">
        <v>6.9</v>
      </c>
      <c r="L34" s="62"/>
      <c r="M34" s="62"/>
      <c r="N34" s="62"/>
      <c r="O34" s="62"/>
      <c r="P34" s="62"/>
      <c r="Q34" s="62">
        <v>3.36</v>
      </c>
      <c r="R34" s="62"/>
      <c r="S34" s="62">
        <v>1.2</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1.29</v>
      </c>
      <c r="AX34" s="62"/>
      <c r="AY34" s="62">
        <v>1.1499999999999999</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4"/>
      <c r="DU34" s="142"/>
      <c r="DV34" s="142"/>
      <c r="DW34" s="142"/>
      <c r="DX34" s="142"/>
      <c r="DY34" s="142"/>
      <c r="DZ34" s="149"/>
      <c r="EA34" s="20"/>
    </row>
    <row r="35" spans="1:131" x14ac:dyDescent="0.2">
      <c r="A35" s="73">
        <v>22</v>
      </c>
      <c r="B35" s="73"/>
      <c r="C35" s="165">
        <v>57012</v>
      </c>
      <c r="D35" s="62"/>
      <c r="E35" s="62"/>
      <c r="F35" s="62"/>
      <c r="G35" s="62"/>
      <c r="H35" s="62"/>
      <c r="I35" s="62">
        <v>7.4</v>
      </c>
      <c r="J35" s="62"/>
      <c r="K35" s="62">
        <v>6.5</v>
      </c>
      <c r="L35" s="62"/>
      <c r="M35" s="62">
        <v>7.57</v>
      </c>
      <c r="N35" s="62" t="s">
        <v>181</v>
      </c>
      <c r="O35" s="62"/>
      <c r="P35" s="62"/>
      <c r="Q35" s="62">
        <v>3.12</v>
      </c>
      <c r="R35" s="62"/>
      <c r="S35" s="62">
        <v>1.1000000000000001</v>
      </c>
      <c r="T35" s="62"/>
      <c r="U35" s="62">
        <v>2.1</v>
      </c>
      <c r="V35" s="62" t="s">
        <v>181</v>
      </c>
      <c r="W35" s="62">
        <v>2.5</v>
      </c>
      <c r="X35" s="62" t="s">
        <v>181</v>
      </c>
      <c r="Y35" s="62">
        <v>5</v>
      </c>
      <c r="Z35" s="62" t="s">
        <v>181</v>
      </c>
      <c r="AA35" s="62"/>
      <c r="AB35" s="62"/>
      <c r="AC35" s="62">
        <v>38</v>
      </c>
      <c r="AD35" s="62" t="s">
        <v>181</v>
      </c>
      <c r="AE35" s="62"/>
      <c r="AF35" s="62"/>
      <c r="AG35" s="62">
        <v>13.8</v>
      </c>
      <c r="AH35" s="62" t="s">
        <v>181</v>
      </c>
      <c r="AI35" s="62"/>
      <c r="AJ35" s="62"/>
      <c r="AK35" s="62">
        <v>7.9</v>
      </c>
      <c r="AL35" s="62" t="s">
        <v>181</v>
      </c>
      <c r="AM35" s="62">
        <v>8.59</v>
      </c>
      <c r="AN35" s="62" t="s">
        <v>181</v>
      </c>
      <c r="AO35" s="62">
        <v>0.35</v>
      </c>
      <c r="AP35" s="62" t="s">
        <v>181</v>
      </c>
      <c r="AQ35" s="62">
        <v>4.8600000000000003</v>
      </c>
      <c r="AR35" s="62" t="s">
        <v>181</v>
      </c>
      <c r="AS35" s="62"/>
      <c r="AT35" s="62"/>
      <c r="AU35" s="62"/>
      <c r="AV35" s="62"/>
      <c r="AW35" s="62">
        <v>1.42</v>
      </c>
      <c r="AX35" s="62"/>
      <c r="AY35" s="62">
        <v>1.08</v>
      </c>
      <c r="AZ35" s="62"/>
      <c r="BA35" s="62"/>
      <c r="BB35" s="62"/>
      <c r="BC35" s="62"/>
      <c r="BD35" s="62"/>
      <c r="BE35" s="62"/>
      <c r="BF35" s="62"/>
      <c r="BG35" s="62"/>
      <c r="BH35" s="62"/>
      <c r="BI35" s="62"/>
      <c r="BJ35" s="62"/>
      <c r="BK35" s="62"/>
      <c r="BL35" s="62"/>
      <c r="BM35" s="62"/>
      <c r="BN35" s="62"/>
      <c r="BO35" s="62">
        <v>1.28</v>
      </c>
      <c r="BP35" s="62" t="s">
        <v>181</v>
      </c>
      <c r="BQ35" s="62"/>
      <c r="BR35" s="62"/>
      <c r="BS35" s="62">
        <v>177</v>
      </c>
      <c r="BT35" s="62" t="s">
        <v>181</v>
      </c>
      <c r="BU35" s="62">
        <v>119</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4"/>
      <c r="DU35" s="142"/>
      <c r="DV35" s="142"/>
      <c r="DW35" s="142"/>
      <c r="DX35" s="142"/>
      <c r="DY35" s="142"/>
      <c r="DZ35" s="149"/>
      <c r="EA35" s="20"/>
    </row>
    <row r="36" spans="1:131" x14ac:dyDescent="0.2">
      <c r="A36" s="73">
        <v>23</v>
      </c>
      <c r="B36" s="73"/>
      <c r="C36" s="165">
        <v>42878</v>
      </c>
      <c r="D36" s="62"/>
      <c r="E36" s="62"/>
      <c r="F36" s="62"/>
      <c r="G36" s="62"/>
      <c r="H36" s="62"/>
      <c r="I36" s="62">
        <v>7.2</v>
      </c>
      <c r="J36" s="62"/>
      <c r="K36" s="62">
        <v>6.9</v>
      </c>
      <c r="L36" s="62"/>
      <c r="M36" s="62">
        <v>7.56</v>
      </c>
      <c r="N36" s="62" t="s">
        <v>181</v>
      </c>
      <c r="O36" s="62"/>
      <c r="P36" s="62"/>
      <c r="Q36" s="62">
        <v>2.9</v>
      </c>
      <c r="R36" s="62"/>
      <c r="S36" s="62">
        <v>1.6</v>
      </c>
      <c r="T36" s="62"/>
      <c r="U36" s="62">
        <v>1.3</v>
      </c>
      <c r="V36" s="62" t="s">
        <v>181</v>
      </c>
      <c r="W36" s="62">
        <v>4</v>
      </c>
      <c r="X36" s="62" t="s">
        <v>181</v>
      </c>
      <c r="Y36" s="62">
        <v>5</v>
      </c>
      <c r="Z36" s="62" t="s">
        <v>181</v>
      </c>
      <c r="AA36" s="62"/>
      <c r="AB36" s="62"/>
      <c r="AC36" s="62">
        <v>20</v>
      </c>
      <c r="AD36" s="62" t="s">
        <v>181</v>
      </c>
      <c r="AE36" s="62"/>
      <c r="AF36" s="62"/>
      <c r="AG36" s="62"/>
      <c r="AH36" s="62"/>
      <c r="AI36" s="62"/>
      <c r="AJ36" s="62"/>
      <c r="AK36" s="62"/>
      <c r="AL36" s="62"/>
      <c r="AM36" s="62"/>
      <c r="AN36" s="62"/>
      <c r="AO36" s="62"/>
      <c r="AP36" s="62"/>
      <c r="AQ36" s="62"/>
      <c r="AR36" s="62"/>
      <c r="AS36" s="62"/>
      <c r="AT36" s="62"/>
      <c r="AU36" s="62"/>
      <c r="AV36" s="62"/>
      <c r="AW36" s="62">
        <v>1.4</v>
      </c>
      <c r="AX36" s="62"/>
      <c r="AY36" s="62">
        <v>1</v>
      </c>
      <c r="AZ36" s="62"/>
      <c r="BA36" s="62"/>
      <c r="BB36" s="62"/>
      <c r="BC36" s="62"/>
      <c r="BD36" s="62"/>
      <c r="BE36" s="62"/>
      <c r="BF36" s="62"/>
      <c r="BG36" s="62"/>
      <c r="BH36" s="62"/>
      <c r="BI36" s="62"/>
      <c r="BJ36" s="62"/>
      <c r="BK36" s="62"/>
      <c r="BL36" s="62"/>
      <c r="BM36" s="62"/>
      <c r="BN36" s="62"/>
      <c r="BO36" s="62">
        <v>1.29</v>
      </c>
      <c r="BP36" s="62" t="s">
        <v>181</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4"/>
      <c r="DU36" s="142"/>
      <c r="DV36" s="142"/>
      <c r="DW36" s="142"/>
      <c r="DX36" s="142"/>
      <c r="DY36" s="142"/>
      <c r="DZ36" s="149"/>
      <c r="EA36" s="20"/>
    </row>
    <row r="37" spans="1:131" x14ac:dyDescent="0.2">
      <c r="A37" s="73">
        <v>24</v>
      </c>
      <c r="B37" s="73"/>
      <c r="C37" s="165">
        <v>42495</v>
      </c>
      <c r="D37" s="62"/>
      <c r="E37" s="62"/>
      <c r="F37" s="62"/>
      <c r="G37" s="62"/>
      <c r="H37" s="62"/>
      <c r="I37" s="62">
        <v>7</v>
      </c>
      <c r="J37" s="62"/>
      <c r="K37" s="62">
        <v>6.5</v>
      </c>
      <c r="L37" s="62"/>
      <c r="M37" s="62">
        <v>7.55</v>
      </c>
      <c r="N37" s="62" t="s">
        <v>181</v>
      </c>
      <c r="O37" s="62"/>
      <c r="P37" s="62"/>
      <c r="Q37" s="62">
        <v>3</v>
      </c>
      <c r="R37" s="62"/>
      <c r="S37" s="62">
        <v>1.5</v>
      </c>
      <c r="T37" s="62"/>
      <c r="U37" s="62">
        <v>1.29</v>
      </c>
      <c r="V37" s="62" t="s">
        <v>181</v>
      </c>
      <c r="W37" s="62">
        <v>2.5</v>
      </c>
      <c r="X37" s="62" t="s">
        <v>181</v>
      </c>
      <c r="Y37" s="62">
        <v>5</v>
      </c>
      <c r="Z37" s="62" t="s">
        <v>181</v>
      </c>
      <c r="AA37" s="62"/>
      <c r="AB37" s="62"/>
      <c r="AC37" s="62">
        <v>28</v>
      </c>
      <c r="AD37" s="62" t="s">
        <v>181</v>
      </c>
      <c r="AE37" s="62"/>
      <c r="AF37" s="62"/>
      <c r="AG37" s="62"/>
      <c r="AH37" s="62"/>
      <c r="AI37" s="62"/>
      <c r="AJ37" s="62"/>
      <c r="AK37" s="62"/>
      <c r="AL37" s="62"/>
      <c r="AM37" s="62"/>
      <c r="AN37" s="62"/>
      <c r="AO37" s="62"/>
      <c r="AP37" s="62"/>
      <c r="AQ37" s="62"/>
      <c r="AR37" s="62"/>
      <c r="AS37" s="62"/>
      <c r="AT37" s="62"/>
      <c r="AU37" s="62"/>
      <c r="AV37" s="62"/>
      <c r="AW37" s="62">
        <v>1.2</v>
      </c>
      <c r="AX37" s="62"/>
      <c r="AY37" s="62">
        <v>1.31</v>
      </c>
      <c r="AZ37" s="62"/>
      <c r="BA37" s="62"/>
      <c r="BB37" s="62"/>
      <c r="BC37" s="62"/>
      <c r="BD37" s="62"/>
      <c r="BE37" s="62"/>
      <c r="BF37" s="62"/>
      <c r="BG37" s="62"/>
      <c r="BH37" s="62"/>
      <c r="BI37" s="62"/>
      <c r="BJ37" s="62"/>
      <c r="BK37" s="62"/>
      <c r="BL37" s="62"/>
      <c r="BM37" s="62"/>
      <c r="BN37" s="62"/>
      <c r="BO37" s="62">
        <v>1.29</v>
      </c>
      <c r="BP37" s="62" t="s">
        <v>181</v>
      </c>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4"/>
      <c r="DU37" s="142"/>
      <c r="DV37" s="142"/>
      <c r="DW37" s="142"/>
      <c r="DX37" s="142"/>
      <c r="DY37" s="142"/>
      <c r="DZ37" s="149"/>
      <c r="EA37" s="20"/>
    </row>
    <row r="38" spans="1:131" x14ac:dyDescent="0.2">
      <c r="A38" s="73">
        <v>25</v>
      </c>
      <c r="B38" s="73"/>
      <c r="C38" s="165">
        <v>47342</v>
      </c>
      <c r="D38" s="62"/>
      <c r="E38" s="62"/>
      <c r="F38" s="62"/>
      <c r="G38" s="62"/>
      <c r="H38" s="62"/>
      <c r="I38" s="62">
        <v>6.9</v>
      </c>
      <c r="J38" s="62"/>
      <c r="K38" s="62">
        <v>6.6</v>
      </c>
      <c r="L38" s="62"/>
      <c r="M38" s="62"/>
      <c r="N38" s="62"/>
      <c r="O38" s="62"/>
      <c r="P38" s="62"/>
      <c r="Q38" s="62">
        <v>3.28</v>
      </c>
      <c r="R38" s="62"/>
      <c r="S38" s="62">
        <v>1.5</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1.7</v>
      </c>
      <c r="AX38" s="62"/>
      <c r="AY38" s="62">
        <v>1.5</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4"/>
      <c r="DU38" s="142"/>
      <c r="DV38" s="142"/>
      <c r="DW38" s="142"/>
      <c r="DX38" s="142"/>
      <c r="DY38" s="142"/>
      <c r="DZ38" s="149"/>
      <c r="EA38" s="20"/>
    </row>
    <row r="39" spans="1:131" x14ac:dyDescent="0.2">
      <c r="A39" s="73">
        <v>26</v>
      </c>
      <c r="B39" s="73"/>
      <c r="C39" s="165">
        <v>47342</v>
      </c>
      <c r="D39" s="62"/>
      <c r="E39" s="62"/>
      <c r="F39" s="62"/>
      <c r="G39" s="62"/>
      <c r="H39" s="62"/>
      <c r="I39" s="62">
        <v>7.1</v>
      </c>
      <c r="J39" s="62"/>
      <c r="K39" s="62">
        <v>7.1</v>
      </c>
      <c r="L39" s="62"/>
      <c r="M39" s="62"/>
      <c r="N39" s="62"/>
      <c r="O39" s="62"/>
      <c r="P39" s="62"/>
      <c r="Q39" s="62">
        <v>3.26</v>
      </c>
      <c r="R39" s="62"/>
      <c r="S39" s="62">
        <v>1.8</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v>
      </c>
      <c r="AX39" s="62"/>
      <c r="AY39" s="62">
        <v>1.24</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4"/>
      <c r="DU39" s="142"/>
      <c r="DV39" s="142"/>
      <c r="DW39" s="142"/>
      <c r="DX39" s="142"/>
      <c r="DY39" s="142"/>
      <c r="DZ39" s="149"/>
      <c r="EA39" s="20"/>
    </row>
    <row r="40" spans="1:131" x14ac:dyDescent="0.2">
      <c r="A40" s="73">
        <v>27</v>
      </c>
      <c r="B40" s="73"/>
      <c r="C40" s="165">
        <v>45271</v>
      </c>
      <c r="D40" s="62"/>
      <c r="E40" s="62"/>
      <c r="F40" s="62"/>
      <c r="G40" s="62"/>
      <c r="H40" s="62"/>
      <c r="I40" s="62">
        <v>7.3</v>
      </c>
      <c r="J40" s="62"/>
      <c r="K40" s="62">
        <v>6.7</v>
      </c>
      <c r="L40" s="62"/>
      <c r="M40" s="62"/>
      <c r="N40" s="62"/>
      <c r="O40" s="62"/>
      <c r="P40" s="62"/>
      <c r="Q40" s="62"/>
      <c r="R40" s="62"/>
      <c r="S40" s="62">
        <v>0.9</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1.1000000000000001</v>
      </c>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4"/>
      <c r="DU40" s="142"/>
      <c r="DV40" s="142"/>
      <c r="DW40" s="142"/>
      <c r="DX40" s="142"/>
      <c r="DY40" s="142"/>
      <c r="DZ40" s="149"/>
      <c r="EA40" s="20"/>
    </row>
    <row r="41" spans="1:131" x14ac:dyDescent="0.2">
      <c r="A41" s="73">
        <v>28</v>
      </c>
      <c r="B41" s="73"/>
      <c r="C41" s="165">
        <v>54595</v>
      </c>
      <c r="D41" s="62"/>
      <c r="E41" s="62"/>
      <c r="F41" s="62"/>
      <c r="G41" s="62"/>
      <c r="H41" s="62"/>
      <c r="I41" s="62">
        <v>7.2</v>
      </c>
      <c r="J41" s="62"/>
      <c r="K41" s="62">
        <v>6.8</v>
      </c>
      <c r="L41" s="62"/>
      <c r="M41" s="62"/>
      <c r="N41" s="62"/>
      <c r="O41" s="62"/>
      <c r="P41" s="62"/>
      <c r="Q41" s="62">
        <v>3.3</v>
      </c>
      <c r="R41" s="62"/>
      <c r="S41" s="62">
        <v>1</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v>1</v>
      </c>
      <c r="AV41" s="62" t="s">
        <v>181</v>
      </c>
      <c r="AW41" s="62">
        <v>1.8</v>
      </c>
      <c r="AX41" s="62"/>
      <c r="AY41" s="62">
        <v>2</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4"/>
      <c r="DU41" s="142"/>
      <c r="DV41" s="142"/>
      <c r="DW41" s="142"/>
      <c r="DX41" s="142"/>
      <c r="DY41" s="142"/>
      <c r="DZ41" s="149"/>
      <c r="EA41" s="20"/>
    </row>
    <row r="42" spans="1:131" x14ac:dyDescent="0.2">
      <c r="A42" s="73">
        <v>29</v>
      </c>
      <c r="B42" s="73"/>
      <c r="C42" s="165">
        <v>53083</v>
      </c>
      <c r="D42" s="62"/>
      <c r="E42" s="62"/>
      <c r="F42" s="62"/>
      <c r="G42" s="62"/>
      <c r="H42" s="62"/>
      <c r="I42" s="62">
        <v>7.3</v>
      </c>
      <c r="J42" s="62"/>
      <c r="K42" s="62">
        <v>6.9</v>
      </c>
      <c r="L42" s="62"/>
      <c r="M42" s="62">
        <v>7.66</v>
      </c>
      <c r="N42" s="62" t="s">
        <v>181</v>
      </c>
      <c r="O42" s="62"/>
      <c r="P42" s="62"/>
      <c r="Q42" s="62">
        <v>3.12</v>
      </c>
      <c r="R42" s="62"/>
      <c r="S42" s="62">
        <v>1</v>
      </c>
      <c r="T42" s="62"/>
      <c r="U42" s="62"/>
      <c r="V42" s="62"/>
      <c r="W42" s="62">
        <v>2.5</v>
      </c>
      <c r="X42" s="62" t="s">
        <v>181</v>
      </c>
      <c r="Y42" s="62"/>
      <c r="Z42" s="62"/>
      <c r="AA42" s="62"/>
      <c r="AB42" s="62"/>
      <c r="AC42" s="62">
        <v>39</v>
      </c>
      <c r="AD42" s="62" t="s">
        <v>181</v>
      </c>
      <c r="AE42" s="62"/>
      <c r="AF42" s="62"/>
      <c r="AG42" s="62"/>
      <c r="AH42" s="62"/>
      <c r="AI42" s="62"/>
      <c r="AJ42" s="62"/>
      <c r="AK42" s="62"/>
      <c r="AL42" s="62"/>
      <c r="AM42" s="62"/>
      <c r="AN42" s="62"/>
      <c r="AO42" s="62"/>
      <c r="AP42" s="62"/>
      <c r="AQ42" s="62"/>
      <c r="AR42" s="62"/>
      <c r="AS42" s="62"/>
      <c r="AT42" s="62"/>
      <c r="AU42" s="62">
        <v>13</v>
      </c>
      <c r="AV42" s="62" t="s">
        <v>181</v>
      </c>
      <c r="AW42" s="62">
        <v>1.68</v>
      </c>
      <c r="AX42" s="62"/>
      <c r="AY42" s="62">
        <v>1.85</v>
      </c>
      <c r="AZ42" s="62"/>
      <c r="BA42" s="62"/>
      <c r="BB42" s="62"/>
      <c r="BC42" s="62"/>
      <c r="BD42" s="62"/>
      <c r="BE42" s="62"/>
      <c r="BF42" s="62"/>
      <c r="BG42" s="62"/>
      <c r="BH42" s="62"/>
      <c r="BI42" s="62"/>
      <c r="BJ42" s="62"/>
      <c r="BK42" s="62"/>
      <c r="BL42" s="62"/>
      <c r="BM42" s="62"/>
      <c r="BN42" s="62"/>
      <c r="BO42" s="62"/>
      <c r="BP42" s="62"/>
      <c r="BQ42" s="62"/>
      <c r="BR42" s="62"/>
      <c r="BS42" s="62">
        <v>161</v>
      </c>
      <c r="BT42" s="62" t="s">
        <v>181</v>
      </c>
      <c r="BU42" s="62">
        <v>117</v>
      </c>
      <c r="BV42" s="62" t="s">
        <v>181</v>
      </c>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4"/>
      <c r="DU42" s="142"/>
      <c r="DV42" s="142"/>
      <c r="DW42" s="142"/>
      <c r="DX42" s="142"/>
      <c r="DY42" s="142"/>
      <c r="DZ42" s="149"/>
      <c r="EA42" s="20"/>
    </row>
    <row r="43" spans="1:131" x14ac:dyDescent="0.2">
      <c r="A43" s="73">
        <v>30</v>
      </c>
      <c r="B43" s="73"/>
      <c r="C43" s="165">
        <v>41025</v>
      </c>
      <c r="D43" s="62"/>
      <c r="E43" s="62"/>
      <c r="F43" s="62"/>
      <c r="G43" s="62"/>
      <c r="H43" s="62"/>
      <c r="I43" s="62">
        <v>7.4</v>
      </c>
      <c r="J43" s="62"/>
      <c r="K43" s="62">
        <v>6.5</v>
      </c>
      <c r="L43" s="62"/>
      <c r="M43" s="62"/>
      <c r="N43" s="62"/>
      <c r="O43" s="62"/>
      <c r="P43" s="62"/>
      <c r="Q43" s="62">
        <v>3.3</v>
      </c>
      <c r="R43" s="62"/>
      <c r="S43" s="62">
        <v>1.1000000000000001</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1.68</v>
      </c>
      <c r="AX43" s="62"/>
      <c r="AY43" s="62">
        <v>2</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4"/>
      <c r="DU43" s="142"/>
      <c r="DV43" s="142"/>
      <c r="DW43" s="142"/>
      <c r="DX43" s="142"/>
      <c r="DY43" s="142"/>
      <c r="DZ43" s="149"/>
      <c r="EA43" s="20"/>
    </row>
    <row r="44" spans="1:131" x14ac:dyDescent="0.2">
      <c r="A44" s="73">
        <v>31</v>
      </c>
      <c r="B44" s="73"/>
      <c r="C44" s="165"/>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4"/>
      <c r="DU44" s="142"/>
      <c r="DV44" s="142"/>
      <c r="DW44" s="142"/>
      <c r="DX44" s="142"/>
      <c r="DY44" s="142"/>
      <c r="DZ44" s="149"/>
      <c r="EA44" s="20"/>
    </row>
    <row r="45" spans="1:131" x14ac:dyDescent="0.2">
      <c r="A45" s="66" t="s">
        <v>14</v>
      </c>
      <c r="B45" s="75"/>
      <c r="C45" s="76">
        <f>COUNT(C14:C44)</f>
        <v>30</v>
      </c>
      <c r="D45" s="75"/>
      <c r="E45" s="67">
        <f>COUNT(E14:E44)</f>
        <v>0</v>
      </c>
      <c r="F45" s="75"/>
      <c r="G45" s="67">
        <f>COUNT(G14:G44)</f>
        <v>0</v>
      </c>
      <c r="H45" s="75"/>
      <c r="I45" s="67">
        <f>COUNT(I14:I44)</f>
        <v>30</v>
      </c>
      <c r="J45" s="75"/>
      <c r="K45" s="67">
        <f>COUNT(K14:K44)</f>
        <v>30</v>
      </c>
      <c r="L45" s="75"/>
      <c r="M45" s="67">
        <f>COUNT(M14:M44)</f>
        <v>8</v>
      </c>
      <c r="N45" s="75"/>
      <c r="O45" s="67">
        <f>COUNT(#REF!)</f>
        <v>0</v>
      </c>
      <c r="P45" s="75"/>
      <c r="Q45" s="67">
        <f>COUNT(O14:O44)</f>
        <v>0</v>
      </c>
      <c r="R45" s="75"/>
      <c r="S45" s="67">
        <f>COUNT(S14:S44)</f>
        <v>30</v>
      </c>
      <c r="T45" s="75"/>
      <c r="U45" s="67">
        <f>COUNT(U14:U44)</f>
        <v>7</v>
      </c>
      <c r="V45" s="75"/>
      <c r="W45" s="67">
        <f>COUNT(W14:W44)</f>
        <v>8</v>
      </c>
      <c r="X45" s="75"/>
      <c r="Y45" s="67">
        <f>COUNT(Y14:Y44)</f>
        <v>7</v>
      </c>
      <c r="Z45" s="75"/>
      <c r="AA45" s="75">
        <f>COUNT(AA14:AA44)</f>
        <v>0</v>
      </c>
      <c r="AB45" s="75"/>
      <c r="AC45" s="67">
        <f>COUNT(AC14:AC44)</f>
        <v>8</v>
      </c>
      <c r="AD45" s="75"/>
      <c r="AE45" s="67">
        <f>COUNT(AE14:AE44)</f>
        <v>1</v>
      </c>
      <c r="AF45" s="75"/>
      <c r="AG45" s="75">
        <f>COUNT(AG14:AG44)</f>
        <v>3</v>
      </c>
      <c r="AH45" s="75"/>
      <c r="AI45" s="77">
        <f>COUNT(AI14:AI44)</f>
        <v>0</v>
      </c>
      <c r="AJ45" s="77"/>
      <c r="AK45" s="67">
        <f>COUNT(AK14:AK44)</f>
        <v>3</v>
      </c>
      <c r="AL45" s="75"/>
      <c r="AM45" s="67">
        <f>COUNT(AM14:AM44)</f>
        <v>3</v>
      </c>
      <c r="AN45" s="75"/>
      <c r="AO45" s="67">
        <f>COUNT(AO14:AO44)</f>
        <v>3</v>
      </c>
      <c r="AP45" s="75"/>
      <c r="AQ45" s="75">
        <f>COUNT(AQ14:AQ44)</f>
        <v>3</v>
      </c>
      <c r="AR45" s="75"/>
      <c r="AS45" s="67">
        <f>COUNT(AS14:AS44)</f>
        <v>1</v>
      </c>
      <c r="AT45" s="75"/>
      <c r="AU45" s="67">
        <f>COUNT(AU14:AU44)</f>
        <v>8</v>
      </c>
      <c r="AV45" s="75"/>
      <c r="AW45" s="67">
        <f>COUNT(AW14:AW44)</f>
        <v>30</v>
      </c>
      <c r="AX45" s="75"/>
      <c r="AY45" s="67">
        <f>COUNT(AY14:AY44)</f>
        <v>26</v>
      </c>
      <c r="AZ45" s="75"/>
      <c r="BA45" s="67">
        <f>COUNT(BA14:BA44)</f>
        <v>1</v>
      </c>
      <c r="BB45" s="75"/>
      <c r="BC45" s="67">
        <f>COUNT(BC14:BC44)</f>
        <v>1</v>
      </c>
      <c r="BD45" s="75"/>
      <c r="BE45" s="67">
        <f>COUNT(BE14:BE44)</f>
        <v>1</v>
      </c>
      <c r="BF45" s="75"/>
      <c r="BG45" s="67">
        <f>COUNT(BG14:BG44)</f>
        <v>0</v>
      </c>
      <c r="BH45" s="75"/>
      <c r="BI45" s="67">
        <f>COUNT(BI14:BI44)</f>
        <v>1</v>
      </c>
      <c r="BJ45" s="75"/>
      <c r="BK45" s="67">
        <f>COUNT(BK14:BK44)</f>
        <v>0</v>
      </c>
      <c r="BL45" s="75"/>
      <c r="BM45" s="67">
        <f>COUNT(BM14:BM44)</f>
        <v>0</v>
      </c>
      <c r="BN45" s="75"/>
      <c r="BO45" s="67">
        <f>COUNT(BO14:BO44)</f>
        <v>7</v>
      </c>
      <c r="BP45" s="75"/>
      <c r="BQ45" s="67">
        <f>COUNT(BQ14:BQ44)</f>
        <v>1</v>
      </c>
      <c r="BR45" s="75"/>
      <c r="BS45" s="67">
        <f>COUNT(BS14:BS44)</f>
        <v>4</v>
      </c>
      <c r="BT45" s="75"/>
      <c r="BU45" s="67">
        <f>COUNT(BU14:BU44)</f>
        <v>5</v>
      </c>
      <c r="BV45" s="75"/>
      <c r="BW45" s="67">
        <f>COUNT(BW14:BW44)</f>
        <v>2</v>
      </c>
      <c r="BX45" s="75"/>
      <c r="BY45" s="67">
        <f>COUNT(BY14:BY44)</f>
        <v>1</v>
      </c>
      <c r="BZ45" s="75"/>
      <c r="CA45" s="67">
        <f>COUNT(CA14:CA44)</f>
        <v>1</v>
      </c>
      <c r="CB45" s="75"/>
      <c r="CC45" s="67">
        <f>COUNT(CC14:CC44)</f>
        <v>1</v>
      </c>
      <c r="CD45" s="75"/>
      <c r="CE45" s="67">
        <f>COUNT(CE14:CE44)</f>
        <v>1</v>
      </c>
      <c r="CF45" s="75"/>
      <c r="CG45" s="67">
        <f>COUNT(CG14:CG44)</f>
        <v>1</v>
      </c>
      <c r="CH45" s="75"/>
      <c r="CI45" s="67">
        <f>COUNT(CI14:CI44)</f>
        <v>1</v>
      </c>
      <c r="CJ45" s="75"/>
      <c r="CK45" s="67">
        <f>COUNT(CK14:CK44)</f>
        <v>1</v>
      </c>
      <c r="CL45" s="75"/>
      <c r="CM45" s="67">
        <f>COUNT(CM14:CM44)</f>
        <v>1</v>
      </c>
      <c r="CN45" s="75"/>
      <c r="CO45" s="67">
        <f>COUNT(CO14:CO44)</f>
        <v>1</v>
      </c>
      <c r="CP45" s="75"/>
      <c r="CQ45" s="67">
        <f>COUNT(CQ14:CQ44)</f>
        <v>1</v>
      </c>
      <c r="CR45" s="75"/>
      <c r="CS45" s="67">
        <f>COUNT(CS14:CS44)</f>
        <v>1</v>
      </c>
      <c r="CT45" s="75"/>
      <c r="CU45" s="67">
        <f>COUNT(CU14:CU44)</f>
        <v>1</v>
      </c>
      <c r="CV45" s="75"/>
      <c r="CW45" s="67">
        <f>COUNT(CW14:CW44)</f>
        <v>1</v>
      </c>
      <c r="CX45" s="75"/>
      <c r="CY45" s="75">
        <f>COUNT(CY14:CY44)</f>
        <v>1</v>
      </c>
      <c r="CZ45" s="75"/>
      <c r="DA45" s="67">
        <f>COUNT(DA14:DA44)</f>
        <v>1</v>
      </c>
      <c r="DB45" s="75"/>
      <c r="DC45" s="67">
        <f>COUNT(DC14:DC44)</f>
        <v>1</v>
      </c>
      <c r="DD45" s="75"/>
      <c r="DE45" s="67">
        <f>COUNT(DE14:DE44)</f>
        <v>1</v>
      </c>
      <c r="DF45" s="75"/>
      <c r="DG45" s="67">
        <f>COUNT(DG14:DG44)</f>
        <v>1</v>
      </c>
      <c r="DH45" s="75"/>
      <c r="DI45" s="67">
        <f>COUNT(DI14:DI44)</f>
        <v>1</v>
      </c>
      <c r="DJ45" s="75"/>
      <c r="DK45" s="67">
        <f>COUNT(DK14:DK44)</f>
        <v>1</v>
      </c>
      <c r="DL45" s="75"/>
      <c r="DM45" s="67">
        <f>COUNT(DM14:DM44)</f>
        <v>1</v>
      </c>
      <c r="DN45" s="75"/>
      <c r="DO45" s="67">
        <f>COUNT(DO14:DO44)</f>
        <v>1</v>
      </c>
      <c r="DP45" s="75"/>
      <c r="DQ45" s="67">
        <f>COUNT(DQ14:DQ44)</f>
        <v>1</v>
      </c>
      <c r="DR45" s="75"/>
      <c r="DS45" s="67">
        <f>COUNT(DS14:DS44)</f>
        <v>1</v>
      </c>
      <c r="DT45" s="75"/>
      <c r="DU45" s="75">
        <f>COUNT(DU14:DU44)</f>
        <v>0</v>
      </c>
      <c r="DV45" s="75"/>
      <c r="DW45" s="75">
        <f>COUNT(DW14:DW44)</f>
        <v>0</v>
      </c>
      <c r="DX45" s="75"/>
      <c r="DY45" s="75">
        <f>COUNT(DY14:DY44)</f>
        <v>0</v>
      </c>
      <c r="DZ45" s="75"/>
      <c r="EA45" s="20"/>
    </row>
    <row r="46" spans="1:131" x14ac:dyDescent="0.2">
      <c r="A46" s="78" t="s">
        <v>232</v>
      </c>
      <c r="B46" s="75"/>
      <c r="C46" s="67">
        <f>AVERAGE(C14:C44)</f>
        <v>51241.366666666669</v>
      </c>
      <c r="D46" s="75"/>
      <c r="E46" s="67" t="e">
        <f>AVERAGE(E14:E44)</f>
        <v>#DIV/0!</v>
      </c>
      <c r="F46" s="75"/>
      <c r="G46" s="67" t="e">
        <f>AVERAGE(G14:G44)</f>
        <v>#DIV/0!</v>
      </c>
      <c r="H46" s="75"/>
      <c r="I46" s="67">
        <f>AVERAGE(I14:I44)</f>
        <v>7.7266666666666657</v>
      </c>
      <c r="J46" s="75"/>
      <c r="K46" s="67">
        <f>AVERAGE(K14:K44)</f>
        <v>6.7566666666666659</v>
      </c>
      <c r="L46" s="75"/>
      <c r="M46" s="67">
        <f>AVERAGE(M14:M44)</f>
        <v>7.6099999999999994</v>
      </c>
      <c r="N46" s="75"/>
      <c r="O46" s="67" t="e">
        <f>AVERAGE(#REF!)</f>
        <v>#REF!</v>
      </c>
      <c r="P46" s="75"/>
      <c r="Q46" s="67" t="e">
        <f>AVERAGE(O14:O44)</f>
        <v>#DIV/0!</v>
      </c>
      <c r="R46" s="75"/>
      <c r="S46" s="67">
        <f>AVERAGE(S14:S44)</f>
        <v>1.3333333333333333</v>
      </c>
      <c r="T46" s="75"/>
      <c r="U46" s="67">
        <f>AVERAGE(U14:U44)</f>
        <v>1.3728571428571428</v>
      </c>
      <c r="V46" s="75"/>
      <c r="W46" s="67">
        <f>AVERAGE(W14:W44)</f>
        <v>2.6875</v>
      </c>
      <c r="X46" s="75"/>
      <c r="Y46" s="67">
        <f>AVERAGE(Y14:Y44)</f>
        <v>5.1428571428571432</v>
      </c>
      <c r="Z46" s="75"/>
      <c r="AA46" s="67" t="e">
        <f>AVERAGE(AA14:AA44)</f>
        <v>#DIV/0!</v>
      </c>
      <c r="AB46" s="75"/>
      <c r="AC46" s="67">
        <f>AVERAGE(AC14:AC44)</f>
        <v>29.875</v>
      </c>
      <c r="AD46" s="75"/>
      <c r="AE46" s="67">
        <f>AVERAGE(AE14:AE44)</f>
        <v>10</v>
      </c>
      <c r="AF46" s="75"/>
      <c r="AG46" s="67">
        <f>AVERAGE(AG14:AG44)</f>
        <v>11.633333333333335</v>
      </c>
      <c r="AH46" s="75"/>
      <c r="AI46" s="79" t="e">
        <f>AVERAGE(AI14:AI44)</f>
        <v>#DIV/0!</v>
      </c>
      <c r="AJ46" s="80"/>
      <c r="AK46" s="67">
        <f>AVERAGE(AK14:AK44)</f>
        <v>6.0666666666666673</v>
      </c>
      <c r="AL46" s="75"/>
      <c r="AM46" s="67">
        <f>AVERAGE(AM14:AM44)</f>
        <v>7.4666666666666659</v>
      </c>
      <c r="AN46" s="75"/>
      <c r="AO46" s="67">
        <f>AVERAGE(AO14:AO44)</f>
        <v>0.44333333333333336</v>
      </c>
      <c r="AP46" s="75"/>
      <c r="AQ46" s="67">
        <f>AVERAGE(AQ14:AQ44)</f>
        <v>3.723333333333334</v>
      </c>
      <c r="AR46" s="75"/>
      <c r="AS46" s="67">
        <f>AVERAGE(AS14:AS44)</f>
        <v>1.48</v>
      </c>
      <c r="AT46" s="75"/>
      <c r="AU46" s="67">
        <f>AVERAGE(AU14:AU44)</f>
        <v>3.25</v>
      </c>
      <c r="AV46" s="75"/>
      <c r="AW46" s="67">
        <f>AVERAGE(AW14:AW44)</f>
        <v>1.3523333333333334</v>
      </c>
      <c r="AX46" s="75"/>
      <c r="AY46" s="67">
        <f>AVERAGE(AY14:AY44)</f>
        <v>1.3207692307692307</v>
      </c>
      <c r="AZ46" s="75"/>
      <c r="BA46" s="67">
        <f>AVERAGE(BA14:BA44)</f>
        <v>0.1</v>
      </c>
      <c r="BB46" s="75"/>
      <c r="BC46" s="67">
        <f>AVERAGE(BC14:BC44)</f>
        <v>0.05</v>
      </c>
      <c r="BD46" s="75"/>
      <c r="BE46" s="67">
        <f>AVERAGE(BE14:BE44)</f>
        <v>0.14000000000000001</v>
      </c>
      <c r="BF46" s="75"/>
      <c r="BG46" s="67" t="e">
        <f>AVERAGE(BG14:BG44)</f>
        <v>#DIV/0!</v>
      </c>
      <c r="BH46" s="75"/>
      <c r="BI46" s="67">
        <f>AVERAGE(BI14:BI44)</f>
        <v>0.01</v>
      </c>
      <c r="BJ46" s="75"/>
      <c r="BK46" s="67" t="e">
        <f>AVERAGE(BK14:BK44)</f>
        <v>#DIV/0!</v>
      </c>
      <c r="BL46" s="75"/>
      <c r="BM46" s="67" t="e">
        <f>AVERAGE(BM14:BM44)</f>
        <v>#DIV/0!</v>
      </c>
      <c r="BN46" s="75"/>
      <c r="BO46" s="67">
        <f>AVERAGE(BO14:BO44)</f>
        <v>1.2671428571428573</v>
      </c>
      <c r="BP46" s="75"/>
      <c r="BQ46" s="67">
        <f>AVERAGE(BQ14:BQ44)</f>
        <v>2.81</v>
      </c>
      <c r="BR46" s="75"/>
      <c r="BS46" s="67">
        <f>AVERAGE(BS14:BS44)</f>
        <v>169.5</v>
      </c>
      <c r="BT46" s="75"/>
      <c r="BU46" s="67">
        <f>AVERAGE(BU14:BU44)</f>
        <v>116.8</v>
      </c>
      <c r="BV46" s="75"/>
      <c r="BW46" s="67">
        <f>AVERAGE(BW14:BW44)</f>
        <v>0.21000000000000002</v>
      </c>
      <c r="BX46" s="75"/>
      <c r="BY46" s="67">
        <f>AVERAGE(BY14:BY44)</f>
        <v>0.01</v>
      </c>
      <c r="BZ46" s="75"/>
      <c r="CA46" s="67">
        <f>AVERAGE(CA14:CA44)</f>
        <v>5.0000000000000001E-3</v>
      </c>
      <c r="CB46" s="75"/>
      <c r="CC46" s="67">
        <f>AVERAGE(CC14:CC44)</f>
        <v>5.0000000000000001E-3</v>
      </c>
      <c r="CD46" s="75"/>
      <c r="CE46" s="67">
        <f>AVERAGE(CE14:CE44)</f>
        <v>2.5000000000000001E-2</v>
      </c>
      <c r="CF46" s="75"/>
      <c r="CG46" s="67">
        <f>AVERAGE(CG14:CG44)</f>
        <v>5.0000000000000001E-3</v>
      </c>
      <c r="CH46" s="75"/>
      <c r="CI46" s="67">
        <f>AVERAGE(CI14:CI44)</f>
        <v>0.05</v>
      </c>
      <c r="CJ46" s="75"/>
      <c r="CK46" s="67">
        <f>AVERAGE(CK14:CK44)</f>
        <v>2.5000000000000001E-2</v>
      </c>
      <c r="CL46" s="75"/>
      <c r="CM46" s="67">
        <f>AVERAGE(CM14:CM44)</f>
        <v>2.5000000000000001E-2</v>
      </c>
      <c r="CN46" s="75"/>
      <c r="CO46" s="67">
        <f>AVERAGE(CO14:CO44)</f>
        <v>0.01</v>
      </c>
      <c r="CP46" s="75"/>
      <c r="CQ46" s="67">
        <f>AVERAGE(CQ14:CQ44)</f>
        <v>0.2</v>
      </c>
      <c r="CR46" s="75"/>
      <c r="CS46" s="67">
        <f>AVERAGE(CS14:CS44)</f>
        <v>0.05</v>
      </c>
      <c r="CT46" s="75"/>
      <c r="CU46" s="67">
        <f>AVERAGE(CU14:CU44)</f>
        <v>1</v>
      </c>
      <c r="CV46" s="75"/>
      <c r="CW46" s="67">
        <f>AVERAGE(CW14:CW44)</f>
        <v>5.0000000000000001E-3</v>
      </c>
      <c r="CX46" s="75"/>
      <c r="CY46" s="67">
        <f>AVERAGE(CY14:CY44)</f>
        <v>2.5000000000000001E-2</v>
      </c>
      <c r="CZ46" s="75"/>
      <c r="DA46" s="67">
        <f>AVERAGE(DA14:DA44)</f>
        <v>2.5000000000000001E-2</v>
      </c>
      <c r="DB46" s="75"/>
      <c r="DC46" s="67">
        <f>AVERAGE(DC14:DC44)</f>
        <v>2.5000000000000001E-2</v>
      </c>
      <c r="DD46" s="75"/>
      <c r="DE46" s="67">
        <f>AVERAGE(DE14:DE44)</f>
        <v>2.5000000000000001E-2</v>
      </c>
      <c r="DF46" s="75"/>
      <c r="DG46" s="67">
        <f>AVERAGE(DG14:DG44)</f>
        <v>2.5000000000000001E-2</v>
      </c>
      <c r="DH46" s="75"/>
      <c r="DI46" s="67">
        <f>AVERAGE(DI14:DI44)</f>
        <v>0.41</v>
      </c>
      <c r="DJ46" s="75"/>
      <c r="DK46" s="67">
        <f>AVERAGE(DK14:DK44)</f>
        <v>2.5000000000000001E-2</v>
      </c>
      <c r="DL46" s="75"/>
      <c r="DM46" s="67">
        <f>AVERAGE(DM14:DM44)</f>
        <v>89</v>
      </c>
      <c r="DN46" s="75"/>
      <c r="DO46" s="67">
        <f>AVERAGE(DO14:DO44)</f>
        <v>15.1</v>
      </c>
      <c r="DP46" s="75"/>
      <c r="DQ46" s="67">
        <f>AVERAGE(DQ14:DQ44)</f>
        <v>62</v>
      </c>
      <c r="DR46" s="75"/>
      <c r="DS46" s="67">
        <f>AVERAGE(DS14:DS44)</f>
        <v>0.04</v>
      </c>
      <c r="DT46" s="75"/>
      <c r="DU46" s="75" t="e">
        <f>AVERAGE(DU14:DU44)</f>
        <v>#DIV/0!</v>
      </c>
      <c r="DV46" s="75"/>
      <c r="DW46" s="75" t="e">
        <f>AVERAGE(DW14:DW44)</f>
        <v>#DIV/0!</v>
      </c>
      <c r="DX46" s="75"/>
      <c r="DY46" s="75" t="e">
        <f>AVERAGE(DY14:DY44)</f>
        <v>#DIV/0!</v>
      </c>
      <c r="DZ46" s="75"/>
      <c r="EA46" s="20"/>
    </row>
    <row r="47" spans="1:131" x14ac:dyDescent="0.2">
      <c r="A47" s="78" t="s">
        <v>16</v>
      </c>
      <c r="B47" s="75"/>
      <c r="C47" s="75">
        <f>MAX(C14:C44)</f>
        <v>64002</v>
      </c>
      <c r="D47" s="75"/>
      <c r="E47" s="75">
        <f>MAX(E14:E44)</f>
        <v>0</v>
      </c>
      <c r="F47" s="75"/>
      <c r="G47" s="75">
        <f>MAX(G14:G44)</f>
        <v>0</v>
      </c>
      <c r="H47" s="75"/>
      <c r="I47" s="75">
        <f>MAX(I14:I44)</f>
        <v>8.5</v>
      </c>
      <c r="J47" s="75"/>
      <c r="K47" s="75">
        <f>MAX(K14:K44)</f>
        <v>7.2</v>
      </c>
      <c r="L47" s="75"/>
      <c r="M47" s="75">
        <f>MAX(M14:M44)</f>
        <v>7.86</v>
      </c>
      <c r="N47" s="75"/>
      <c r="O47" s="75" t="e">
        <f>MAX(#REF!)</f>
        <v>#REF!</v>
      </c>
      <c r="P47" s="75"/>
      <c r="Q47" s="75">
        <f>MAX(O14:O44)</f>
        <v>0</v>
      </c>
      <c r="R47" s="75"/>
      <c r="S47" s="75">
        <f>MAX(S14:S44)</f>
        <v>1.8</v>
      </c>
      <c r="T47" s="75"/>
      <c r="U47" s="75">
        <f>MAX(U14:U44)</f>
        <v>2.1</v>
      </c>
      <c r="V47" s="75"/>
      <c r="W47" s="75">
        <f>MAX(W14:W44)</f>
        <v>4</v>
      </c>
      <c r="X47" s="75"/>
      <c r="Y47" s="75">
        <f>MAX(Y14:Y44)</f>
        <v>6</v>
      </c>
      <c r="Z47" s="75"/>
      <c r="AA47" s="75">
        <f>MAX(AA14:AA44)</f>
        <v>0</v>
      </c>
      <c r="AB47" s="75"/>
      <c r="AC47" s="75">
        <f>MAX(AC14:AC44)</f>
        <v>39</v>
      </c>
      <c r="AD47" s="75"/>
      <c r="AE47" s="75">
        <f>MAX(AE14:AE44)</f>
        <v>10</v>
      </c>
      <c r="AF47" s="75"/>
      <c r="AG47" s="75">
        <f>MAX(AG14:AG44)</f>
        <v>13.8</v>
      </c>
      <c r="AH47" s="75"/>
      <c r="AI47" s="77">
        <f>MAX(AI14:AI44)</f>
        <v>0</v>
      </c>
      <c r="AJ47" s="77"/>
      <c r="AK47" s="75">
        <f>MAX(AK14:AK44)</f>
        <v>7.9</v>
      </c>
      <c r="AL47" s="75"/>
      <c r="AM47" s="75">
        <f>MAX(AM14:AM44)</f>
        <v>8.59</v>
      </c>
      <c r="AN47" s="75"/>
      <c r="AO47" s="75">
        <f>MAX(AO14:AO44)</f>
        <v>0.53</v>
      </c>
      <c r="AP47" s="75"/>
      <c r="AQ47" s="75">
        <f>MAX(AQ14:AQ44)</f>
        <v>4.8600000000000003</v>
      </c>
      <c r="AR47" s="75"/>
      <c r="AS47" s="75">
        <f>MAX(AS14:AS44)</f>
        <v>1.48</v>
      </c>
      <c r="AT47" s="75"/>
      <c r="AU47" s="75">
        <f>MAX(AU14:AU44)</f>
        <v>13</v>
      </c>
      <c r="AV47" s="75"/>
      <c r="AW47" s="75">
        <f>MAX(AW14:AW44)</f>
        <v>1.8</v>
      </c>
      <c r="AX47" s="75"/>
      <c r="AY47" s="75">
        <f>MAX(AY14:AY44)</f>
        <v>2</v>
      </c>
      <c r="AZ47" s="75"/>
      <c r="BA47" s="75">
        <f>MAX(BA14:BA44)</f>
        <v>0.1</v>
      </c>
      <c r="BB47" s="75"/>
      <c r="BC47" s="75">
        <f>MAX(BC14:BC44)</f>
        <v>0.05</v>
      </c>
      <c r="BD47" s="75"/>
      <c r="BE47" s="75">
        <f>MAX(BE14:BE44)</f>
        <v>0.14000000000000001</v>
      </c>
      <c r="BF47" s="75"/>
      <c r="BG47" s="75">
        <f>MAX(BG14:BG44)</f>
        <v>0</v>
      </c>
      <c r="BH47" s="75"/>
      <c r="BI47" s="75">
        <f>MAX(BI14:BI44)</f>
        <v>0.01</v>
      </c>
      <c r="BJ47" s="75"/>
      <c r="BK47" s="75">
        <f>MAX(BK14:BK44)</f>
        <v>0</v>
      </c>
      <c r="BL47" s="75"/>
      <c r="BM47" s="75">
        <f>MAX(BM14:BM44)</f>
        <v>0</v>
      </c>
      <c r="BN47" s="75"/>
      <c r="BO47" s="75">
        <f>MAX(BO14:BO44)</f>
        <v>1.34</v>
      </c>
      <c r="BP47" s="75"/>
      <c r="BQ47" s="75">
        <f>MAX(BQ14:BQ44)</f>
        <v>2.81</v>
      </c>
      <c r="BR47" s="75"/>
      <c r="BS47" s="75">
        <f>MAX(BS14:BS44)</f>
        <v>180</v>
      </c>
      <c r="BT47" s="75"/>
      <c r="BU47" s="75">
        <f>MAX(BU14:BU44)</f>
        <v>126</v>
      </c>
      <c r="BV47" s="75"/>
      <c r="BW47" s="75">
        <f>MAX(BW14:BW44)</f>
        <v>0.22</v>
      </c>
      <c r="BX47" s="75"/>
      <c r="BY47" s="75">
        <f>MAX(BY14:BY44)</f>
        <v>0.01</v>
      </c>
      <c r="BZ47" s="75"/>
      <c r="CA47" s="75">
        <f>MAX(CA14:CA44)</f>
        <v>5.0000000000000001E-3</v>
      </c>
      <c r="CB47" s="75"/>
      <c r="CC47" s="75">
        <f>MAX(CC14:CC44)</f>
        <v>5.0000000000000001E-3</v>
      </c>
      <c r="CD47" s="75"/>
      <c r="CE47" s="75">
        <f>MAX(CE14:CE44)</f>
        <v>2.5000000000000001E-2</v>
      </c>
      <c r="CF47" s="75"/>
      <c r="CG47" s="75">
        <f>MAX(CG14:CG44)</f>
        <v>5.0000000000000001E-3</v>
      </c>
      <c r="CH47" s="75"/>
      <c r="CI47" s="75">
        <f>MAX(CI14:CI44)</f>
        <v>0.05</v>
      </c>
      <c r="CJ47" s="75"/>
      <c r="CK47" s="75">
        <f>MAX(CK14:CK44)</f>
        <v>2.5000000000000001E-2</v>
      </c>
      <c r="CL47" s="75"/>
      <c r="CM47" s="75">
        <f>MAX(CM14:CM44)</f>
        <v>2.5000000000000001E-2</v>
      </c>
      <c r="CN47" s="75"/>
      <c r="CO47" s="75">
        <f>MAX(CO14:CO44)</f>
        <v>0.01</v>
      </c>
      <c r="CP47" s="75"/>
      <c r="CQ47" s="75">
        <f>MAX(CQ14:CQ44)</f>
        <v>0.2</v>
      </c>
      <c r="CR47" s="75"/>
      <c r="CS47" s="75">
        <f>MAX(CS14:CS44)</f>
        <v>0.05</v>
      </c>
      <c r="CT47" s="75"/>
      <c r="CU47" s="75">
        <f>MAX(CU14:CU44)</f>
        <v>1</v>
      </c>
      <c r="CV47" s="75"/>
      <c r="CW47" s="75">
        <f>MAX(CW14:CW44)</f>
        <v>5.0000000000000001E-3</v>
      </c>
      <c r="CX47" s="75"/>
      <c r="CY47" s="75">
        <f>MAX(CY14:CY44)</f>
        <v>2.5000000000000001E-2</v>
      </c>
      <c r="CZ47" s="75"/>
      <c r="DA47" s="75">
        <f>MAX(DA14:DA44)</f>
        <v>2.5000000000000001E-2</v>
      </c>
      <c r="DB47" s="75"/>
      <c r="DC47" s="75">
        <f>MAX(DC14:DC44)</f>
        <v>2.5000000000000001E-2</v>
      </c>
      <c r="DD47" s="75"/>
      <c r="DE47" s="75">
        <f>MAX(DE14:DE44)</f>
        <v>2.5000000000000001E-2</v>
      </c>
      <c r="DF47" s="75"/>
      <c r="DG47" s="75">
        <f>MAX(DG14:DG44)</f>
        <v>2.5000000000000001E-2</v>
      </c>
      <c r="DH47" s="75"/>
      <c r="DI47" s="75">
        <f>MAX(DI14:DI44)</f>
        <v>0.41</v>
      </c>
      <c r="DJ47" s="75"/>
      <c r="DK47" s="75">
        <f>MAX(DK14:DK44)</f>
        <v>2.5000000000000001E-2</v>
      </c>
      <c r="DL47" s="75"/>
      <c r="DM47" s="75">
        <f>MAX(DM14:DM44)</f>
        <v>89</v>
      </c>
      <c r="DN47" s="75"/>
      <c r="DO47" s="75">
        <f>MAX(DO14:DO44)</f>
        <v>15.1</v>
      </c>
      <c r="DP47" s="75"/>
      <c r="DQ47" s="75">
        <f>MAX(DQ14:DQ44)</f>
        <v>62</v>
      </c>
      <c r="DR47" s="75"/>
      <c r="DS47" s="75">
        <f>MAX(DS14:DS44)</f>
        <v>0.04</v>
      </c>
      <c r="DT47" s="75"/>
      <c r="DU47" s="75">
        <f>MAX(DU14:DU44)</f>
        <v>0</v>
      </c>
      <c r="DV47" s="75"/>
      <c r="DW47" s="75">
        <f>MAX(DW14:DW44)</f>
        <v>0</v>
      </c>
      <c r="DX47" s="75"/>
      <c r="DY47" s="75">
        <f>MAX(DY14:DY44)</f>
        <v>0</v>
      </c>
      <c r="DZ47" s="75"/>
      <c r="EA47" s="20"/>
    </row>
    <row r="48" spans="1:131" x14ac:dyDescent="0.2">
      <c r="A48" s="78" t="s">
        <v>15</v>
      </c>
      <c r="B48" s="75"/>
      <c r="C48" s="75">
        <f>MIN(C14:C44)</f>
        <v>41025</v>
      </c>
      <c r="D48" s="75"/>
      <c r="E48" s="75">
        <f>MIN(E14:E44)</f>
        <v>0</v>
      </c>
      <c r="F48" s="75"/>
      <c r="G48" s="75">
        <f>MIN(G14:G44)</f>
        <v>0</v>
      </c>
      <c r="H48" s="75"/>
      <c r="I48" s="75">
        <f>MIN(I14:I44)</f>
        <v>6.9</v>
      </c>
      <c r="J48" s="75"/>
      <c r="K48" s="75">
        <f>MIN(K14:K44)</f>
        <v>6.5</v>
      </c>
      <c r="L48" s="75"/>
      <c r="M48" s="75">
        <f>MIN(M14:M44)</f>
        <v>7.45</v>
      </c>
      <c r="N48" s="75"/>
      <c r="O48" s="75" t="e">
        <f>MIN(#REF!)</f>
        <v>#REF!</v>
      </c>
      <c r="P48" s="75"/>
      <c r="Q48" s="75">
        <f>MIN(O14:O44)</f>
        <v>0</v>
      </c>
      <c r="R48" s="75"/>
      <c r="S48" s="75">
        <f>MIN(S14:S44)</f>
        <v>0.7</v>
      </c>
      <c r="T48" s="75"/>
      <c r="U48" s="75">
        <f>MIN(U14:U44)</f>
        <v>1.01</v>
      </c>
      <c r="V48" s="75"/>
      <c r="W48" s="75">
        <f>MIN(W14:W44)</f>
        <v>2.5</v>
      </c>
      <c r="X48" s="75"/>
      <c r="Y48" s="75">
        <f>MIN(Y14:Y44)</f>
        <v>5</v>
      </c>
      <c r="Z48" s="75"/>
      <c r="AA48" s="75">
        <f>MIN(AA14:AA44)</f>
        <v>0</v>
      </c>
      <c r="AB48" s="75"/>
      <c r="AC48" s="75">
        <f>MIN(AC14:AC44)</f>
        <v>20</v>
      </c>
      <c r="AD48" s="75"/>
      <c r="AE48" s="75">
        <f>MIN(AE14:AE44)</f>
        <v>10</v>
      </c>
      <c r="AF48" s="75"/>
      <c r="AG48" s="75">
        <f>MIN(AG14:AG44)</f>
        <v>10.4</v>
      </c>
      <c r="AH48" s="75"/>
      <c r="AI48" s="77">
        <f>MIN(AI14:AI44)</f>
        <v>0</v>
      </c>
      <c r="AJ48" s="77"/>
      <c r="AK48" s="75">
        <f>MIN(AK14:AK44)</f>
        <v>4.9000000000000004</v>
      </c>
      <c r="AL48" s="75"/>
      <c r="AM48" s="75">
        <f>MIN(AM14:AM44)</f>
        <v>6.86</v>
      </c>
      <c r="AN48" s="75"/>
      <c r="AO48" s="75">
        <f>MIN(AO14:AO44)</f>
        <v>0.35</v>
      </c>
      <c r="AP48" s="75"/>
      <c r="AQ48" s="75">
        <f>MIN(AQ14:AQ44)</f>
        <v>3</v>
      </c>
      <c r="AR48" s="75"/>
      <c r="AS48" s="75">
        <f>MIN(AS14:AS44)</f>
        <v>1.48</v>
      </c>
      <c r="AT48" s="75"/>
      <c r="AU48" s="75">
        <f>MIN(AU14:AU44)</f>
        <v>1</v>
      </c>
      <c r="AV48" s="75"/>
      <c r="AW48" s="75">
        <f>MIN(AW14:AW44)</f>
        <v>1</v>
      </c>
      <c r="AX48" s="75"/>
      <c r="AY48" s="75">
        <f>MIN(AY14:AY44)</f>
        <v>1</v>
      </c>
      <c r="AZ48" s="75"/>
      <c r="BA48" s="75">
        <f>MIN(BA14:BA44)</f>
        <v>0.1</v>
      </c>
      <c r="BB48" s="75"/>
      <c r="BC48" s="75">
        <f>MIN(BC14:BC44)</f>
        <v>0.05</v>
      </c>
      <c r="BD48" s="75"/>
      <c r="BE48" s="75">
        <f>MIN(BE14:BE44)</f>
        <v>0.14000000000000001</v>
      </c>
      <c r="BF48" s="75"/>
      <c r="BG48" s="75">
        <f>MIN(BG14:BG44)</f>
        <v>0</v>
      </c>
      <c r="BH48" s="75"/>
      <c r="BI48" s="75">
        <f>MIN(BI14:BI44)</f>
        <v>0.01</v>
      </c>
      <c r="BJ48" s="75"/>
      <c r="BK48" s="75">
        <f>MIN(BK14:BK44)</f>
        <v>0</v>
      </c>
      <c r="BL48" s="75"/>
      <c r="BM48" s="75">
        <f>MIN(BM14:BM44)</f>
        <v>0</v>
      </c>
      <c r="BN48" s="75"/>
      <c r="BO48" s="75">
        <f>MIN(BO14:BO44)</f>
        <v>1.1599999999999999</v>
      </c>
      <c r="BP48" s="75"/>
      <c r="BQ48" s="75">
        <f>MIN(BQ14:BQ44)</f>
        <v>2.81</v>
      </c>
      <c r="BR48" s="75"/>
      <c r="BS48" s="75">
        <f>MIN(BS14:BS44)</f>
        <v>160</v>
      </c>
      <c r="BT48" s="75"/>
      <c r="BU48" s="75">
        <f>MIN(BU14:BU44)</f>
        <v>109</v>
      </c>
      <c r="BV48" s="75"/>
      <c r="BW48" s="75">
        <f>MIN(BW14:BW44)</f>
        <v>0.2</v>
      </c>
      <c r="BX48" s="75"/>
      <c r="BY48" s="75">
        <f>MIN(BY14:BY44)</f>
        <v>0.01</v>
      </c>
      <c r="BZ48" s="75"/>
      <c r="CA48" s="75">
        <f>MIN(CA14:CA44)</f>
        <v>5.0000000000000001E-3</v>
      </c>
      <c r="CB48" s="75"/>
      <c r="CC48" s="75">
        <f>MIN(CC14:CC44)</f>
        <v>5.0000000000000001E-3</v>
      </c>
      <c r="CD48" s="75"/>
      <c r="CE48" s="75">
        <f>MIN(CE14:CE44)</f>
        <v>2.5000000000000001E-2</v>
      </c>
      <c r="CF48" s="75"/>
      <c r="CG48" s="75">
        <f>MIN(CG14:CG44)</f>
        <v>5.0000000000000001E-3</v>
      </c>
      <c r="CH48" s="75"/>
      <c r="CI48" s="75">
        <f>MIN(CI14:CI44)</f>
        <v>0.05</v>
      </c>
      <c r="CJ48" s="75"/>
      <c r="CK48" s="75">
        <f>MIN(CK14:CK44)</f>
        <v>2.5000000000000001E-2</v>
      </c>
      <c r="CL48" s="75"/>
      <c r="CM48" s="75">
        <f>MIN(CM14:CM44)</f>
        <v>2.5000000000000001E-2</v>
      </c>
      <c r="CN48" s="75"/>
      <c r="CO48" s="75">
        <f>MIN(CO14:CO44)</f>
        <v>0.01</v>
      </c>
      <c r="CP48" s="75"/>
      <c r="CQ48" s="75">
        <f>MIN(CQ14:CQ44)</f>
        <v>0.2</v>
      </c>
      <c r="CR48" s="75"/>
      <c r="CS48" s="75">
        <f>MIN(CS14:CS44)</f>
        <v>0.05</v>
      </c>
      <c r="CT48" s="75"/>
      <c r="CU48" s="75">
        <f>MIN(CU14:CU44)</f>
        <v>1</v>
      </c>
      <c r="CV48" s="75"/>
      <c r="CW48" s="75">
        <f>MIN(CW14:CW44)</f>
        <v>5.0000000000000001E-3</v>
      </c>
      <c r="CX48" s="75"/>
      <c r="CY48" s="75">
        <f>MIN(CY14:CY44)</f>
        <v>2.5000000000000001E-2</v>
      </c>
      <c r="CZ48" s="75"/>
      <c r="DA48" s="75">
        <f>MIN(DA14:DA44)</f>
        <v>2.5000000000000001E-2</v>
      </c>
      <c r="DB48" s="75"/>
      <c r="DC48" s="75">
        <f>MIN(DC14:DC44)</f>
        <v>2.5000000000000001E-2</v>
      </c>
      <c r="DD48" s="75"/>
      <c r="DE48" s="75">
        <f>MIN(DE14:DE44)</f>
        <v>2.5000000000000001E-2</v>
      </c>
      <c r="DF48" s="75"/>
      <c r="DG48" s="75">
        <f>MIN(DG14:DG44)</f>
        <v>2.5000000000000001E-2</v>
      </c>
      <c r="DH48" s="75"/>
      <c r="DI48" s="75">
        <f>MIN(DI14:DI44)</f>
        <v>0.41</v>
      </c>
      <c r="DJ48" s="75"/>
      <c r="DK48" s="75">
        <f>MIN(DK14:DK44)</f>
        <v>2.5000000000000001E-2</v>
      </c>
      <c r="DL48" s="75"/>
      <c r="DM48" s="75">
        <f>MIN(DM14:DM44)</f>
        <v>89</v>
      </c>
      <c r="DN48" s="75"/>
      <c r="DO48" s="75">
        <f>MIN(DO14:DO44)</f>
        <v>15.1</v>
      </c>
      <c r="DP48" s="75"/>
      <c r="DQ48" s="75">
        <f>MIN(DQ14:DQ44)</f>
        <v>62</v>
      </c>
      <c r="DR48" s="75"/>
      <c r="DS48" s="75">
        <f>MIN(DS14:DS44)</f>
        <v>0.04</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0"/>
      <c r="B50" s="150"/>
      <c r="C50" s="150"/>
      <c r="D50" s="15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1"/>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6" t="s">
        <v>159</v>
      </c>
      <c r="B1" s="87" t="s">
        <v>279</v>
      </c>
      <c r="C1" s="81"/>
      <c r="D1" s="20"/>
      <c r="E1" s="70" t="s">
        <v>156</v>
      </c>
      <c r="F1" s="70"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1"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2"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2"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72" t="s">
        <v>137</v>
      </c>
      <c r="D5" s="173"/>
      <c r="E5" s="172" t="s">
        <v>99</v>
      </c>
      <c r="F5" s="173"/>
      <c r="G5" s="172" t="s">
        <v>104</v>
      </c>
      <c r="H5" s="173"/>
      <c r="I5" s="172" t="s">
        <v>102</v>
      </c>
      <c r="J5" s="173"/>
      <c r="K5" s="172" t="s">
        <v>36</v>
      </c>
      <c r="L5" s="173"/>
      <c r="M5" s="172" t="s">
        <v>93</v>
      </c>
      <c r="N5" s="173"/>
      <c r="O5" s="172" t="s">
        <v>165</v>
      </c>
      <c r="P5" s="173"/>
      <c r="Q5" s="172" t="s">
        <v>194</v>
      </c>
      <c r="R5" s="173"/>
      <c r="S5" s="172" t="s">
        <v>207</v>
      </c>
      <c r="T5" s="173"/>
      <c r="U5" s="172" t="s">
        <v>17</v>
      </c>
      <c r="V5" s="173"/>
      <c r="W5" s="172" t="s">
        <v>196</v>
      </c>
      <c r="X5" s="173"/>
      <c r="Y5" s="172" t="s">
        <v>163</v>
      </c>
      <c r="Z5" s="173"/>
      <c r="AA5" s="172" t="s">
        <v>197</v>
      </c>
      <c r="AB5" s="173"/>
      <c r="AC5" s="172" t="s">
        <v>198</v>
      </c>
      <c r="AD5" s="173"/>
      <c r="AE5" s="172" t="s">
        <v>239</v>
      </c>
      <c r="AF5" s="173"/>
      <c r="AG5" s="172" t="s">
        <v>240</v>
      </c>
      <c r="AH5" s="173"/>
      <c r="AI5" s="172" t="s">
        <v>108</v>
      </c>
      <c r="AJ5" s="173"/>
      <c r="AK5" s="172" t="s">
        <v>94</v>
      </c>
      <c r="AL5" s="173"/>
      <c r="AM5" s="172" t="s">
        <v>247</v>
      </c>
      <c r="AN5" s="173"/>
      <c r="AO5" s="172" t="s">
        <v>201</v>
      </c>
      <c r="AP5" s="173"/>
      <c r="AQ5" s="172" t="s">
        <v>6</v>
      </c>
      <c r="AR5" s="173"/>
      <c r="AS5" s="172" t="s">
        <v>8</v>
      </c>
      <c r="AT5" s="173"/>
      <c r="AU5" s="172" t="s">
        <v>7</v>
      </c>
      <c r="AV5" s="173"/>
      <c r="AW5" s="172" t="s">
        <v>202</v>
      </c>
      <c r="AX5" s="173"/>
      <c r="AY5" s="167" t="s">
        <v>227</v>
      </c>
      <c r="AZ5" s="168"/>
      <c r="BA5" s="172" t="s">
        <v>88</v>
      </c>
      <c r="BB5" s="173"/>
      <c r="BC5" s="172" t="s">
        <v>72</v>
      </c>
      <c r="BD5" s="173"/>
      <c r="BE5" s="172" t="s">
        <v>73</v>
      </c>
      <c r="BF5" s="173"/>
      <c r="BG5" s="172" t="s">
        <v>146</v>
      </c>
      <c r="BH5" s="173"/>
      <c r="BI5" s="172" t="s">
        <v>115</v>
      </c>
      <c r="BJ5" s="173"/>
      <c r="BK5" s="172" t="s">
        <v>143</v>
      </c>
      <c r="BL5" s="173"/>
      <c r="BM5" s="172" t="s">
        <v>140</v>
      </c>
      <c r="BN5" s="173"/>
      <c r="BO5" s="172" t="s">
        <v>139</v>
      </c>
      <c r="BP5" s="173"/>
      <c r="BQ5" s="172" t="s">
        <v>141</v>
      </c>
      <c r="BR5" s="173"/>
      <c r="BS5" s="172" t="s">
        <v>142</v>
      </c>
      <c r="BT5" s="173"/>
      <c r="BU5" s="172" t="s">
        <v>144</v>
      </c>
      <c r="BV5" s="173"/>
      <c r="BW5" s="172" t="s">
        <v>129</v>
      </c>
      <c r="BX5" s="173"/>
      <c r="BY5" s="172" t="s">
        <v>150</v>
      </c>
      <c r="BZ5" s="173"/>
      <c r="CA5" s="172" t="s">
        <v>148</v>
      </c>
      <c r="CB5" s="173"/>
      <c r="CC5" s="172" t="s">
        <v>56</v>
      </c>
      <c r="CD5" s="173"/>
      <c r="CE5" s="172" t="s">
        <v>147</v>
      </c>
      <c r="CF5" s="173"/>
      <c r="CG5" s="172" t="s">
        <v>164</v>
      </c>
      <c r="CH5" s="173"/>
      <c r="CI5" s="172" t="s">
        <v>152</v>
      </c>
      <c r="CJ5" s="173"/>
      <c r="CK5" s="172" t="s">
        <v>125</v>
      </c>
      <c r="CL5" s="173"/>
      <c r="CM5" s="172" t="s">
        <v>151</v>
      </c>
      <c r="CN5" s="173"/>
      <c r="CO5" s="172" t="s">
        <v>145</v>
      </c>
      <c r="CP5" s="173"/>
      <c r="CQ5" s="172" t="s">
        <v>80</v>
      </c>
      <c r="CR5" s="173"/>
      <c r="CS5" s="172" t="s">
        <v>149</v>
      </c>
      <c r="CT5" s="173"/>
      <c r="CU5" s="172" t="s">
        <v>74</v>
      </c>
      <c r="CV5" s="173"/>
      <c r="CW5" s="172" t="s">
        <v>90</v>
      </c>
      <c r="CX5" s="173"/>
      <c r="CY5" s="172" t="s">
        <v>114</v>
      </c>
      <c r="CZ5" s="173"/>
      <c r="DA5" s="172" t="s">
        <v>153</v>
      </c>
      <c r="DB5" s="173"/>
      <c r="DC5" s="172" t="s">
        <v>18</v>
      </c>
      <c r="DD5" s="173"/>
      <c r="DE5" s="172" t="s">
        <v>40</v>
      </c>
      <c r="DF5" s="173"/>
      <c r="DG5" s="198" t="s">
        <v>161</v>
      </c>
      <c r="DH5" s="199"/>
      <c r="DI5" s="19"/>
    </row>
    <row r="6" spans="1:129" s="1" customFormat="1" ht="25.5" customHeight="1" x14ac:dyDescent="0.2">
      <c r="A6" s="17"/>
      <c r="B6" s="18" t="s">
        <v>11</v>
      </c>
      <c r="C6" s="172" t="s">
        <v>2</v>
      </c>
      <c r="D6" s="173"/>
      <c r="E6" s="172" t="s">
        <v>162</v>
      </c>
      <c r="F6" s="173"/>
      <c r="G6" s="172" t="s">
        <v>3</v>
      </c>
      <c r="H6" s="173"/>
      <c r="I6" s="172" t="s">
        <v>138</v>
      </c>
      <c r="J6" s="173"/>
      <c r="K6" s="172" t="s">
        <v>3</v>
      </c>
      <c r="L6" s="173"/>
      <c r="M6" s="172" t="s">
        <v>3</v>
      </c>
      <c r="N6" s="173"/>
      <c r="O6" s="172" t="s">
        <v>3</v>
      </c>
      <c r="P6" s="173"/>
      <c r="Q6" s="172" t="s">
        <v>3</v>
      </c>
      <c r="R6" s="173"/>
      <c r="S6" s="172" t="s">
        <v>3</v>
      </c>
      <c r="T6" s="173"/>
      <c r="U6" s="172" t="s">
        <v>3</v>
      </c>
      <c r="V6" s="173"/>
      <c r="W6" s="172" t="s">
        <v>3</v>
      </c>
      <c r="X6" s="173"/>
      <c r="Y6" s="172" t="s">
        <v>3</v>
      </c>
      <c r="Z6" s="173"/>
      <c r="AA6" s="172" t="s">
        <v>3</v>
      </c>
      <c r="AB6" s="173"/>
      <c r="AC6" s="172" t="s">
        <v>3</v>
      </c>
      <c r="AD6" s="173"/>
      <c r="AE6" s="172" t="s">
        <v>3</v>
      </c>
      <c r="AF6" s="173"/>
      <c r="AG6" s="172" t="s">
        <v>9</v>
      </c>
      <c r="AH6" s="173"/>
      <c r="AI6" s="172" t="s">
        <v>3</v>
      </c>
      <c r="AJ6" s="173"/>
      <c r="AK6" s="172" t="s">
        <v>3</v>
      </c>
      <c r="AL6" s="173"/>
      <c r="AM6" s="172" t="s">
        <v>3</v>
      </c>
      <c r="AN6" s="173"/>
      <c r="AO6" s="172" t="s">
        <v>3</v>
      </c>
      <c r="AP6" s="173"/>
      <c r="AQ6" s="172" t="s">
        <v>3</v>
      </c>
      <c r="AR6" s="173"/>
      <c r="AS6" s="172" t="s">
        <v>3</v>
      </c>
      <c r="AT6" s="173"/>
      <c r="AU6" s="172" t="s">
        <v>3</v>
      </c>
      <c r="AV6" s="173"/>
      <c r="AW6" s="172" t="s">
        <v>89</v>
      </c>
      <c r="AX6" s="173"/>
      <c r="AY6" s="200" t="s">
        <v>92</v>
      </c>
      <c r="AZ6" s="201"/>
      <c r="BA6" s="172" t="s">
        <v>3</v>
      </c>
      <c r="BB6" s="173"/>
      <c r="BC6" s="172" t="s">
        <v>3</v>
      </c>
      <c r="BD6" s="173"/>
      <c r="BE6" s="172" t="s">
        <v>3</v>
      </c>
      <c r="BF6" s="173"/>
      <c r="BG6" s="172" t="s">
        <v>3</v>
      </c>
      <c r="BH6" s="173"/>
      <c r="BI6" s="172" t="s">
        <v>3</v>
      </c>
      <c r="BJ6" s="173"/>
      <c r="BK6" s="172" t="s">
        <v>3</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c r="DD6" s="173"/>
      <c r="DE6" s="172"/>
      <c r="DF6" s="173"/>
      <c r="DG6" s="128"/>
      <c r="DH6" s="129"/>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1"/>
      <c r="DH9" s="132"/>
      <c r="DI9" s="19"/>
    </row>
    <row r="10" spans="1:129" s="1" customFormat="1" ht="24" customHeight="1" x14ac:dyDescent="0.2">
      <c r="A10" s="17"/>
      <c r="B10" s="18" t="s">
        <v>71</v>
      </c>
      <c r="C10" s="172" t="s">
        <v>82</v>
      </c>
      <c r="D10" s="173"/>
      <c r="E10" s="172" t="s">
        <v>75</v>
      </c>
      <c r="F10" s="173"/>
      <c r="G10" s="172" t="s">
        <v>75</v>
      </c>
      <c r="H10" s="173"/>
      <c r="I10" s="172" t="s">
        <v>75</v>
      </c>
      <c r="J10" s="173"/>
      <c r="K10" s="172" t="s">
        <v>86</v>
      </c>
      <c r="L10" s="173"/>
      <c r="M10" s="172" t="s">
        <v>85</v>
      </c>
      <c r="N10" s="173"/>
      <c r="O10" s="172" t="s">
        <v>85</v>
      </c>
      <c r="P10" s="173"/>
      <c r="Q10" s="172" t="s">
        <v>86</v>
      </c>
      <c r="R10" s="173"/>
      <c r="S10" s="172" t="s">
        <v>85</v>
      </c>
      <c r="T10" s="173"/>
      <c r="U10" s="172" t="s">
        <v>191</v>
      </c>
      <c r="V10" s="173"/>
      <c r="W10" s="172" t="s">
        <v>86</v>
      </c>
      <c r="X10" s="173"/>
      <c r="Y10" s="172" t="s">
        <v>85</v>
      </c>
      <c r="Z10" s="173"/>
      <c r="AA10" s="172" t="s">
        <v>86</v>
      </c>
      <c r="AB10" s="173"/>
      <c r="AC10" s="172" t="s">
        <v>86</v>
      </c>
      <c r="AD10" s="173"/>
      <c r="AE10" s="172" t="s">
        <v>85</v>
      </c>
      <c r="AF10" s="173"/>
      <c r="AG10" s="172" t="s">
        <v>76</v>
      </c>
      <c r="AH10" s="173"/>
      <c r="AI10" s="172" t="s">
        <v>75</v>
      </c>
      <c r="AJ10" s="173"/>
      <c r="AK10" s="172" t="s">
        <v>75</v>
      </c>
      <c r="AL10" s="173"/>
      <c r="AM10" s="172" t="s">
        <v>85</v>
      </c>
      <c r="AN10" s="173"/>
      <c r="AO10" s="172" t="s">
        <v>86</v>
      </c>
      <c r="AP10" s="173"/>
      <c r="AQ10" s="172" t="s">
        <v>76</v>
      </c>
      <c r="AR10" s="173"/>
      <c r="AS10" s="172" t="s">
        <v>76</v>
      </c>
      <c r="AT10" s="173"/>
      <c r="AU10" s="172" t="s">
        <v>76</v>
      </c>
      <c r="AV10" s="173"/>
      <c r="AW10" s="172" t="s">
        <v>86</v>
      </c>
      <c r="AX10" s="173"/>
      <c r="AY10" s="172" t="s">
        <v>192</v>
      </c>
      <c r="AZ10" s="173"/>
      <c r="BA10" s="172" t="s">
        <v>85</v>
      </c>
      <c r="BB10" s="173"/>
      <c r="BC10" s="172" t="s">
        <v>85</v>
      </c>
      <c r="BD10" s="173"/>
      <c r="BE10" s="172" t="s">
        <v>86</v>
      </c>
      <c r="BF10" s="173"/>
      <c r="BG10" s="172" t="s">
        <v>86</v>
      </c>
      <c r="BH10" s="173"/>
      <c r="BI10" s="172" t="s">
        <v>86</v>
      </c>
      <c r="BJ10" s="173"/>
      <c r="BK10" s="172" t="s">
        <v>86</v>
      </c>
      <c r="BL10" s="173"/>
      <c r="BM10" s="172" t="s">
        <v>86</v>
      </c>
      <c r="BN10" s="173"/>
      <c r="BO10" s="172" t="s">
        <v>86</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76</v>
      </c>
      <c r="DD10" s="173"/>
      <c r="DE10" s="172" t="s">
        <v>85</v>
      </c>
      <c r="DF10" s="173"/>
      <c r="DG10" s="134"/>
      <c r="DH10" s="135"/>
      <c r="DI10" s="19"/>
    </row>
    <row r="11" spans="1:129" s="1" customFormat="1" ht="24" customHeight="1" x14ac:dyDescent="0.2">
      <c r="A11" s="17"/>
      <c r="B11" s="18" t="s">
        <v>12</v>
      </c>
      <c r="C11" s="172"/>
      <c r="D11" s="173"/>
      <c r="E11" s="172" t="s">
        <v>203</v>
      </c>
      <c r="F11" s="173"/>
      <c r="G11" s="172" t="s">
        <v>203</v>
      </c>
      <c r="H11" s="173"/>
      <c r="I11" s="172" t="s">
        <v>203</v>
      </c>
      <c r="J11" s="173"/>
      <c r="K11" s="172" t="s">
        <v>203</v>
      </c>
      <c r="L11" s="173"/>
      <c r="M11" s="172" t="s">
        <v>203</v>
      </c>
      <c r="N11" s="173"/>
      <c r="O11" s="172" t="s">
        <v>203</v>
      </c>
      <c r="P11" s="173"/>
      <c r="Q11" s="172" t="s">
        <v>203</v>
      </c>
      <c r="R11" s="173"/>
      <c r="S11" s="172"/>
      <c r="T11" s="173"/>
      <c r="U11" s="172" t="s">
        <v>203</v>
      </c>
      <c r="V11" s="173"/>
      <c r="W11" s="172" t="s">
        <v>203</v>
      </c>
      <c r="X11" s="173"/>
      <c r="Y11" s="172" t="s">
        <v>203</v>
      </c>
      <c r="Z11" s="173"/>
      <c r="AA11" s="172" t="s">
        <v>203</v>
      </c>
      <c r="AB11" s="173"/>
      <c r="AC11" s="172" t="s">
        <v>203</v>
      </c>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c r="DD11" s="173"/>
      <c r="DE11" s="172"/>
      <c r="DF11" s="173"/>
      <c r="DG11" s="134"/>
      <c r="DH11" s="135"/>
      <c r="DI11" s="19"/>
    </row>
    <row r="12" spans="1:129" ht="25.5" x14ac:dyDescent="0.2">
      <c r="A12" s="112"/>
      <c r="B12" s="18" t="s">
        <v>13</v>
      </c>
      <c r="C12" s="172"/>
      <c r="D12" s="173"/>
      <c r="E12" s="172"/>
      <c r="F12" s="173"/>
      <c r="G12" s="172"/>
      <c r="H12" s="173"/>
      <c r="I12" s="172"/>
      <c r="J12" s="173"/>
      <c r="K12" s="172"/>
      <c r="L12" s="173"/>
      <c r="M12" s="172"/>
      <c r="N12" s="173"/>
      <c r="O12" s="206"/>
      <c r="P12" s="207"/>
      <c r="Q12" s="172"/>
      <c r="R12" s="173"/>
      <c r="S12" s="172"/>
      <c r="T12" s="17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34"/>
      <c r="DH12" s="135"/>
      <c r="DI12" s="20"/>
    </row>
    <row r="13" spans="1:129"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54"/>
      <c r="DJ13" s="83"/>
      <c r="DK13" s="83"/>
      <c r="DL13" s="83"/>
      <c r="DM13" s="83"/>
      <c r="DN13" s="83"/>
      <c r="DO13" s="83"/>
      <c r="DP13" s="83"/>
      <c r="DQ13" s="83"/>
      <c r="DR13" s="83"/>
      <c r="DS13" s="83"/>
      <c r="DT13" s="83"/>
      <c r="DU13" s="83"/>
      <c r="DV13" s="83"/>
      <c r="DW13" s="83"/>
      <c r="DX13" s="83"/>
      <c r="DY13" s="83"/>
    </row>
    <row r="14" spans="1:129" x14ac:dyDescent="0.2">
      <c r="A14" s="73">
        <v>1</v>
      </c>
      <c r="B14" s="73"/>
      <c r="C14" s="142"/>
      <c r="D14" s="14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2"/>
      <c r="DD14" s="142"/>
      <c r="DE14" s="142"/>
      <c r="DF14" s="142"/>
      <c r="DG14" s="142"/>
      <c r="DH14" s="142"/>
      <c r="DI14" s="20"/>
    </row>
    <row r="15" spans="1:129" x14ac:dyDescent="0.2">
      <c r="A15" s="73">
        <v>2</v>
      </c>
      <c r="B15" s="73"/>
      <c r="C15" s="142"/>
      <c r="D15" s="14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2"/>
      <c r="DD15" s="142"/>
      <c r="DE15" s="142"/>
      <c r="DF15" s="142"/>
      <c r="DG15" s="142"/>
      <c r="DH15" s="142"/>
      <c r="DI15" s="20"/>
    </row>
    <row r="16" spans="1:129" x14ac:dyDescent="0.2">
      <c r="A16" s="73">
        <v>3</v>
      </c>
      <c r="B16" s="73"/>
      <c r="C16" s="142"/>
      <c r="D16" s="14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2"/>
      <c r="DD16" s="142"/>
      <c r="DE16" s="142"/>
      <c r="DF16" s="142"/>
      <c r="DG16" s="142"/>
      <c r="DH16" s="142"/>
      <c r="DI16" s="20"/>
    </row>
    <row r="17" spans="1:113" x14ac:dyDescent="0.2">
      <c r="A17" s="73">
        <v>4</v>
      </c>
      <c r="B17" s="73"/>
      <c r="C17" s="142"/>
      <c r="D17" s="14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2"/>
      <c r="DD17" s="142"/>
      <c r="DE17" s="142"/>
      <c r="DF17" s="142"/>
      <c r="DG17" s="142"/>
      <c r="DH17" s="142"/>
      <c r="DI17" s="20"/>
    </row>
    <row r="18" spans="1:113" x14ac:dyDescent="0.2">
      <c r="A18" s="73">
        <v>5</v>
      </c>
      <c r="B18" s="73"/>
      <c r="C18" s="142"/>
      <c r="D18" s="14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2"/>
      <c r="DD18" s="142"/>
      <c r="DE18" s="142"/>
      <c r="DF18" s="142"/>
      <c r="DG18" s="142"/>
      <c r="DH18" s="142"/>
      <c r="DI18" s="20"/>
    </row>
    <row r="19" spans="1:113" x14ac:dyDescent="0.2">
      <c r="A19" s="73">
        <v>6</v>
      </c>
      <c r="B19" s="73"/>
      <c r="C19" s="142"/>
      <c r="D19" s="14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2"/>
      <c r="DD19" s="142"/>
      <c r="DE19" s="142"/>
      <c r="DF19" s="142"/>
      <c r="DG19" s="142"/>
      <c r="DH19" s="142"/>
      <c r="DI19" s="20"/>
    </row>
    <row r="20" spans="1:113" x14ac:dyDescent="0.2">
      <c r="A20" s="73">
        <v>7</v>
      </c>
      <c r="B20" s="73"/>
      <c r="C20" s="142"/>
      <c r="D20" s="14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2"/>
      <c r="DD20" s="142"/>
      <c r="DE20" s="142"/>
      <c r="DF20" s="142"/>
      <c r="DG20" s="142"/>
      <c r="DH20" s="142"/>
      <c r="DI20" s="20"/>
    </row>
    <row r="21" spans="1:113" x14ac:dyDescent="0.2">
      <c r="A21" s="73">
        <v>8</v>
      </c>
      <c r="B21" s="73"/>
      <c r="C21" s="142"/>
      <c r="D21" s="14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2"/>
      <c r="DD21" s="142"/>
      <c r="DE21" s="142"/>
      <c r="DF21" s="142"/>
      <c r="DG21" s="142"/>
      <c r="DH21" s="142"/>
      <c r="DI21" s="20"/>
    </row>
    <row r="22" spans="1:113" x14ac:dyDescent="0.2">
      <c r="A22" s="73">
        <v>9</v>
      </c>
      <c r="B22" s="73"/>
      <c r="C22" s="142"/>
      <c r="D22" s="14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2"/>
      <c r="DD22" s="142"/>
      <c r="DE22" s="142"/>
      <c r="DF22" s="142"/>
      <c r="DG22" s="142"/>
      <c r="DH22" s="142"/>
      <c r="DI22" s="20"/>
    </row>
    <row r="23" spans="1:113" x14ac:dyDescent="0.2">
      <c r="A23" s="73">
        <v>10</v>
      </c>
      <c r="B23" s="73"/>
      <c r="C23" s="142"/>
      <c r="D23" s="14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2"/>
      <c r="DD23" s="142"/>
      <c r="DE23" s="142"/>
      <c r="DF23" s="142"/>
      <c r="DG23" s="142"/>
      <c r="DH23" s="142"/>
      <c r="DI23" s="20"/>
    </row>
    <row r="24" spans="1:113" x14ac:dyDescent="0.2">
      <c r="A24" s="73">
        <v>11</v>
      </c>
      <c r="B24" s="73"/>
      <c r="C24" s="142"/>
      <c r="D24" s="14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2"/>
      <c r="DD24" s="142"/>
      <c r="DE24" s="142"/>
      <c r="DF24" s="142"/>
      <c r="DG24" s="142"/>
      <c r="DH24" s="142"/>
      <c r="DI24" s="20"/>
    </row>
    <row r="25" spans="1:113" x14ac:dyDescent="0.2">
      <c r="A25" s="73">
        <v>12</v>
      </c>
      <c r="B25" s="73"/>
      <c r="C25" s="142"/>
      <c r="D25" s="14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2"/>
      <c r="DD25" s="142"/>
      <c r="DE25" s="142"/>
      <c r="DF25" s="142"/>
      <c r="DG25" s="142"/>
      <c r="DH25" s="142"/>
      <c r="DI25" s="20"/>
    </row>
    <row r="26" spans="1:113" x14ac:dyDescent="0.2">
      <c r="A26" s="73">
        <v>13</v>
      </c>
      <c r="B26" s="73"/>
      <c r="C26" s="142"/>
      <c r="D26" s="14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2"/>
      <c r="DD26" s="142"/>
      <c r="DE26" s="142"/>
      <c r="DF26" s="142"/>
      <c r="DG26" s="142"/>
      <c r="DH26" s="142"/>
      <c r="DI26" s="20"/>
    </row>
    <row r="27" spans="1:113" x14ac:dyDescent="0.2">
      <c r="A27" s="73">
        <v>14</v>
      </c>
      <c r="B27" s="73"/>
      <c r="C27" s="142"/>
      <c r="D27" s="14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2"/>
      <c r="DD27" s="142"/>
      <c r="DE27" s="142"/>
      <c r="DF27" s="142"/>
      <c r="DG27" s="142"/>
      <c r="DH27" s="142"/>
      <c r="DI27" s="20"/>
    </row>
    <row r="28" spans="1:113" x14ac:dyDescent="0.2">
      <c r="A28" s="73">
        <v>15</v>
      </c>
      <c r="B28" s="73"/>
      <c r="C28" s="142"/>
      <c r="D28" s="14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2"/>
      <c r="DD28" s="142"/>
      <c r="DE28" s="142"/>
      <c r="DF28" s="142"/>
      <c r="DG28" s="142"/>
      <c r="DH28" s="142"/>
      <c r="DI28" s="20"/>
    </row>
    <row r="29" spans="1:113" x14ac:dyDescent="0.2">
      <c r="A29" s="73">
        <v>16</v>
      </c>
      <c r="B29" s="73"/>
      <c r="C29" s="142"/>
      <c r="D29" s="14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2"/>
      <c r="DD29" s="142"/>
      <c r="DE29" s="142"/>
      <c r="DF29" s="142"/>
      <c r="DG29" s="142"/>
      <c r="DH29" s="142"/>
      <c r="DI29" s="20"/>
    </row>
    <row r="30" spans="1:113" x14ac:dyDescent="0.2">
      <c r="A30" s="73">
        <v>17</v>
      </c>
      <c r="B30" s="73"/>
      <c r="C30" s="142"/>
      <c r="D30" s="14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2"/>
      <c r="DD30" s="142"/>
      <c r="DE30" s="142"/>
      <c r="DF30" s="142"/>
      <c r="DG30" s="142"/>
      <c r="DH30" s="142"/>
      <c r="DI30" s="20"/>
    </row>
    <row r="31" spans="1:113" x14ac:dyDescent="0.2">
      <c r="A31" s="73">
        <v>18</v>
      </c>
      <c r="B31" s="73"/>
      <c r="C31" s="142"/>
      <c r="D31" s="14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2"/>
      <c r="DD31" s="142"/>
      <c r="DE31" s="142"/>
      <c r="DF31" s="142"/>
      <c r="DG31" s="142"/>
      <c r="DH31" s="142"/>
      <c r="DI31" s="20"/>
    </row>
    <row r="32" spans="1:113" x14ac:dyDescent="0.2">
      <c r="A32" s="73">
        <v>19</v>
      </c>
      <c r="B32" s="73"/>
      <c r="C32" s="142"/>
      <c r="D32" s="14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2"/>
      <c r="DD32" s="142"/>
      <c r="DE32" s="142"/>
      <c r="DF32" s="142"/>
      <c r="DG32" s="142"/>
      <c r="DH32" s="142"/>
      <c r="DI32" s="20"/>
    </row>
    <row r="33" spans="1:113" x14ac:dyDescent="0.2">
      <c r="A33" s="73">
        <v>20</v>
      </c>
      <c r="B33" s="73"/>
      <c r="C33" s="142"/>
      <c r="D33" s="14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2"/>
      <c r="DD33" s="142"/>
      <c r="DE33" s="142"/>
      <c r="DF33" s="142"/>
      <c r="DG33" s="142"/>
      <c r="DH33" s="142"/>
      <c r="DI33" s="20"/>
    </row>
    <row r="34" spans="1:113" x14ac:dyDescent="0.2">
      <c r="A34" s="73">
        <v>21</v>
      </c>
      <c r="B34" s="73"/>
      <c r="C34" s="142"/>
      <c r="D34" s="14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2"/>
      <c r="DD34" s="142"/>
      <c r="DE34" s="142"/>
      <c r="DF34" s="142"/>
      <c r="DG34" s="142"/>
      <c r="DH34" s="142"/>
      <c r="DI34" s="20"/>
    </row>
    <row r="35" spans="1:113" x14ac:dyDescent="0.2">
      <c r="A35" s="73">
        <v>22</v>
      </c>
      <c r="B35" s="73"/>
      <c r="C35" s="142"/>
      <c r="D35" s="14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2"/>
      <c r="DD35" s="142"/>
      <c r="DE35" s="142"/>
      <c r="DF35" s="142"/>
      <c r="DG35" s="142"/>
      <c r="DH35" s="142"/>
      <c r="DI35" s="20"/>
    </row>
    <row r="36" spans="1:113" x14ac:dyDescent="0.2">
      <c r="A36" s="73">
        <v>23</v>
      </c>
      <c r="B36" s="73"/>
      <c r="C36" s="142"/>
      <c r="D36" s="14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2"/>
      <c r="DD36" s="142"/>
      <c r="DE36" s="142"/>
      <c r="DF36" s="142"/>
      <c r="DG36" s="142"/>
      <c r="DH36" s="142"/>
      <c r="DI36" s="20"/>
    </row>
    <row r="37" spans="1:113" x14ac:dyDescent="0.2">
      <c r="A37" s="73">
        <v>24</v>
      </c>
      <c r="B37" s="73"/>
      <c r="C37" s="142"/>
      <c r="D37" s="14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2"/>
      <c r="DD37" s="142"/>
      <c r="DE37" s="142"/>
      <c r="DF37" s="142"/>
      <c r="DG37" s="142"/>
      <c r="DH37" s="142"/>
      <c r="DI37" s="20"/>
    </row>
    <row r="38" spans="1:113" x14ac:dyDescent="0.2">
      <c r="A38" s="73">
        <v>25</v>
      </c>
      <c r="B38" s="73"/>
      <c r="C38" s="142"/>
      <c r="D38" s="14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2"/>
      <c r="DD38" s="142"/>
      <c r="DE38" s="142"/>
      <c r="DF38" s="142"/>
      <c r="DG38" s="142"/>
      <c r="DH38" s="142"/>
      <c r="DI38" s="20"/>
    </row>
    <row r="39" spans="1:113" x14ac:dyDescent="0.2">
      <c r="A39" s="73">
        <v>26</v>
      </c>
      <c r="B39" s="73"/>
      <c r="C39" s="142"/>
      <c r="D39" s="14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2"/>
      <c r="DD39" s="142"/>
      <c r="DE39" s="142"/>
      <c r="DF39" s="142"/>
      <c r="DG39" s="142"/>
      <c r="DH39" s="142"/>
      <c r="DI39" s="20"/>
    </row>
    <row r="40" spans="1:113" x14ac:dyDescent="0.2">
      <c r="A40" s="73">
        <v>27</v>
      </c>
      <c r="B40" s="73"/>
      <c r="C40" s="142"/>
      <c r="D40" s="14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2"/>
      <c r="DD40" s="142"/>
      <c r="DE40" s="142"/>
      <c r="DF40" s="142"/>
      <c r="DG40" s="142"/>
      <c r="DH40" s="142"/>
      <c r="DI40" s="20"/>
    </row>
    <row r="41" spans="1:113" x14ac:dyDescent="0.2">
      <c r="A41" s="73">
        <v>28</v>
      </c>
      <c r="B41" s="73"/>
      <c r="C41" s="142"/>
      <c r="D41" s="14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2"/>
      <c r="DD41" s="142"/>
      <c r="DE41" s="142"/>
      <c r="DF41" s="142"/>
      <c r="DG41" s="142"/>
      <c r="DH41" s="142"/>
      <c r="DI41" s="20"/>
    </row>
    <row r="42" spans="1:113" x14ac:dyDescent="0.2">
      <c r="A42" s="73">
        <v>29</v>
      </c>
      <c r="B42" s="73"/>
      <c r="C42" s="142"/>
      <c r="D42" s="14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2"/>
      <c r="DD42" s="142"/>
      <c r="DE42" s="142"/>
      <c r="DF42" s="142"/>
      <c r="DG42" s="142"/>
      <c r="DH42" s="142"/>
      <c r="DI42" s="20"/>
    </row>
    <row r="43" spans="1:113" x14ac:dyDescent="0.2">
      <c r="A43" s="73">
        <v>30</v>
      </c>
      <c r="B43" s="73"/>
      <c r="C43" s="142"/>
      <c r="D43" s="14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2"/>
      <c r="DD43" s="142"/>
      <c r="DE43" s="142"/>
      <c r="DF43" s="142"/>
      <c r="DG43" s="142"/>
      <c r="DH43" s="142"/>
      <c r="DI43" s="20"/>
    </row>
    <row r="44" spans="1:113" x14ac:dyDescent="0.2">
      <c r="A44" s="73">
        <v>31</v>
      </c>
      <c r="B44" s="73"/>
      <c r="C44" s="142"/>
      <c r="D44" s="14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2"/>
      <c r="DD44" s="142"/>
      <c r="DE44" s="142"/>
      <c r="DF44" s="142"/>
      <c r="DG44" s="142"/>
      <c r="DH44" s="142"/>
      <c r="DI44" s="20"/>
    </row>
    <row r="45" spans="1:113" x14ac:dyDescent="0.2">
      <c r="A45" s="66" t="s">
        <v>14</v>
      </c>
      <c r="B45" s="75"/>
      <c r="C45" s="67">
        <f>COUNT(C14:C44)</f>
        <v>0</v>
      </c>
      <c r="D45" s="75"/>
      <c r="E45" s="67">
        <f>COUNT(E14:E44)</f>
        <v>0</v>
      </c>
      <c r="F45" s="75"/>
      <c r="G45" s="67">
        <f>COUNT(G14:G44)</f>
        <v>0</v>
      </c>
      <c r="H45" s="75"/>
      <c r="I45" s="67">
        <f>COUNT(I14:I44)</f>
        <v>0</v>
      </c>
      <c r="J45" s="75"/>
      <c r="K45" s="67">
        <f>COUNT(K14:K44)</f>
        <v>0</v>
      </c>
      <c r="L45" s="75"/>
      <c r="M45" s="67">
        <f>COUNT(M14:M44)</f>
        <v>0</v>
      </c>
      <c r="N45" s="75"/>
      <c r="O45" s="75">
        <f>COUNT(O14:O44)</f>
        <v>0</v>
      </c>
      <c r="P45" s="75"/>
      <c r="Q45" s="67">
        <f>COUNT(Q14:Q44)</f>
        <v>0</v>
      </c>
      <c r="R45" s="75"/>
      <c r="S45" s="67">
        <f>COUNT(S14:S44)</f>
        <v>0</v>
      </c>
      <c r="T45" s="75"/>
      <c r="U45" s="67">
        <f>COUNT(U14:U44)</f>
        <v>0</v>
      </c>
      <c r="V45" s="75"/>
      <c r="W45" s="67">
        <f>COUNT(W14:W44)</f>
        <v>0</v>
      </c>
      <c r="X45" s="75"/>
      <c r="Y45" s="67">
        <f>COUNT(Y14:Y44)</f>
        <v>0</v>
      </c>
      <c r="Z45" s="75"/>
      <c r="AA45" s="67">
        <f>COUNT(AA14:AA44)</f>
        <v>0</v>
      </c>
      <c r="AB45" s="75"/>
      <c r="AC45" s="67">
        <f>COUNT(AC14:AC44)</f>
        <v>0</v>
      </c>
      <c r="AD45" s="75"/>
      <c r="AE45" s="67">
        <f>COUNT(AE14:AE44)</f>
        <v>0</v>
      </c>
      <c r="AF45" s="75"/>
      <c r="AG45" s="67">
        <f>COUNT(AG14:AG44)</f>
        <v>0</v>
      </c>
      <c r="AH45" s="75"/>
      <c r="AI45" s="67">
        <f>COUNT(AI14:AI44)</f>
        <v>0</v>
      </c>
      <c r="AJ45" s="75"/>
      <c r="AK45" s="67">
        <f>COUNT(AK14:AK44)</f>
        <v>0</v>
      </c>
      <c r="AL45" s="75"/>
      <c r="AM45" s="67">
        <f>COUNT(AM14:AM44)</f>
        <v>0</v>
      </c>
      <c r="AN45" s="75"/>
      <c r="AO45" s="67">
        <f>COUNT(AO14:AO44)</f>
        <v>0</v>
      </c>
      <c r="AP45" s="75"/>
      <c r="AQ45" s="67">
        <f>COUNT(AQ14:AQ44)</f>
        <v>0</v>
      </c>
      <c r="AR45" s="75"/>
      <c r="AS45" s="67">
        <f>COUNT(AS14:AS44)</f>
        <v>0</v>
      </c>
      <c r="AT45" s="75"/>
      <c r="AU45" s="67">
        <f>COUNT(AU14:AU44)</f>
        <v>0</v>
      </c>
      <c r="AV45" s="75"/>
      <c r="AW45" s="67">
        <f>COUNT(AW14:AW44)</f>
        <v>0</v>
      </c>
      <c r="AX45" s="75"/>
      <c r="AY45" s="67">
        <f>COUNT(AY14:AY44)</f>
        <v>0</v>
      </c>
      <c r="AZ45" s="75"/>
      <c r="BA45" s="67">
        <f>COUNT(BA14:BA44)</f>
        <v>0</v>
      </c>
      <c r="BB45" s="75"/>
      <c r="BC45" s="67">
        <f>COUNT(BC14:BC44)</f>
        <v>0</v>
      </c>
      <c r="BD45" s="75"/>
      <c r="BE45" s="67">
        <f>COUNT(BE14:BE44)</f>
        <v>0</v>
      </c>
      <c r="BF45" s="75"/>
      <c r="BG45" s="67">
        <f>COUNT(BG14:BG44)</f>
        <v>0</v>
      </c>
      <c r="BH45" s="75"/>
      <c r="BI45" s="67">
        <f>COUNT(BI14:BI44)</f>
        <v>0</v>
      </c>
      <c r="BJ45" s="75"/>
      <c r="BK45" s="67">
        <f>COUNT(BK14:BK44)</f>
        <v>0</v>
      </c>
      <c r="BL45" s="75"/>
      <c r="BM45" s="67">
        <f>COUNT(BM14:BM44)</f>
        <v>0</v>
      </c>
      <c r="BN45" s="75"/>
      <c r="BO45" s="67">
        <f>COUNT(BO14:BO44)</f>
        <v>0</v>
      </c>
      <c r="BP45" s="75"/>
      <c r="BQ45" s="67">
        <f>COUNT(BQ14:BQ44)</f>
        <v>0</v>
      </c>
      <c r="BR45" s="75"/>
      <c r="BS45" s="67">
        <f>COUNT(BS14:BS44)</f>
        <v>0</v>
      </c>
      <c r="BT45" s="75"/>
      <c r="BU45" s="67">
        <f>COUNT(BU14:BU44)</f>
        <v>0</v>
      </c>
      <c r="BV45" s="75"/>
      <c r="BW45" s="67">
        <f>COUNT(BW14:BW44)</f>
        <v>0</v>
      </c>
      <c r="BX45" s="75"/>
      <c r="BY45" s="67">
        <f>COUNT(BY14:BY44)</f>
        <v>0</v>
      </c>
      <c r="BZ45" s="75"/>
      <c r="CA45" s="75">
        <v>0</v>
      </c>
      <c r="CB45" s="75"/>
      <c r="CC45" s="67">
        <f>COUNT(CC14:CC44)</f>
        <v>0</v>
      </c>
      <c r="CD45" s="75"/>
      <c r="CE45" s="67">
        <f>COUNT(CE14:CE44)</f>
        <v>0</v>
      </c>
      <c r="CF45" s="75"/>
      <c r="CG45" s="67">
        <f>COUNT(CG14:CG44)</f>
        <v>0</v>
      </c>
      <c r="CH45" s="75"/>
      <c r="CI45" s="67">
        <f>COUNT(CI14:CI44)</f>
        <v>0</v>
      </c>
      <c r="CJ45" s="75"/>
      <c r="CK45" s="67">
        <f>COUNT(CK14:CK44)</f>
        <v>0</v>
      </c>
      <c r="CL45" s="75"/>
      <c r="CM45" s="67">
        <f>COUNT(CM14:CM44)</f>
        <v>0</v>
      </c>
      <c r="CN45" s="75"/>
      <c r="CO45" s="67">
        <f>COUNT(CO14:CO44)</f>
        <v>0</v>
      </c>
      <c r="CP45" s="75"/>
      <c r="CQ45" s="67">
        <f>COUNT(CQ14:CQ44)</f>
        <v>0</v>
      </c>
      <c r="CR45" s="75"/>
      <c r="CS45" s="67">
        <f>COUNT(CS14:CS44)</f>
        <v>0</v>
      </c>
      <c r="CT45" s="75"/>
      <c r="CU45" s="67">
        <f>COUNT(CU14:CU44)</f>
        <v>0</v>
      </c>
      <c r="CV45" s="75"/>
      <c r="CW45" s="67">
        <f>COUNT(CW14:CW44)</f>
        <v>0</v>
      </c>
      <c r="CX45" s="75"/>
      <c r="CY45" s="67">
        <f>COUNT(CY14:CY44)</f>
        <v>0</v>
      </c>
      <c r="CZ45" s="75"/>
      <c r="DA45" s="67">
        <f>COUNT(DA14:DA44)</f>
        <v>0</v>
      </c>
      <c r="DB45" s="75"/>
      <c r="DC45" s="67">
        <f>COUNT(DC14:DC44)</f>
        <v>0</v>
      </c>
      <c r="DD45" s="75"/>
      <c r="DE45" s="67">
        <f>COUNT(DE14:DE44)</f>
        <v>0</v>
      </c>
      <c r="DF45" s="75"/>
      <c r="DG45" s="67">
        <f>COUNT(DG14:DG44)</f>
        <v>0</v>
      </c>
      <c r="DH45" s="75"/>
      <c r="DI45" s="20"/>
    </row>
    <row r="46" spans="1:113"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20"/>
    </row>
    <row r="47" spans="1:113"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20"/>
    </row>
    <row r="48" spans="1:113"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20"/>
    </row>
    <row r="49" spans="1:113" s="152"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0"/>
      <c r="B52" s="150"/>
      <c r="C52" s="150"/>
      <c r="D52" s="15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6" t="s">
        <v>159</v>
      </c>
      <c r="B1" s="87"/>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1"/>
      <c r="F2" s="71"/>
      <c r="G2" s="71"/>
      <c r="H2" s="71"/>
      <c r="I2" s="71"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2"/>
      <c r="B3" s="20"/>
      <c r="C3" s="20"/>
      <c r="D3" s="20"/>
      <c r="E3" s="71"/>
      <c r="F3" s="50" t="s">
        <v>235</v>
      </c>
      <c r="G3" s="71"/>
      <c r="H3" s="71"/>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2"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79">
        <v>32</v>
      </c>
      <c r="AJ4" s="18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0">
        <v>61</v>
      </c>
      <c r="BR4" s="210"/>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165</v>
      </c>
      <c r="AB5" s="173"/>
      <c r="AC5" s="172" t="s">
        <v>194</v>
      </c>
      <c r="AD5" s="173"/>
      <c r="AE5" s="172" t="s">
        <v>195</v>
      </c>
      <c r="AF5" s="173"/>
      <c r="AG5" s="172" t="s">
        <v>17</v>
      </c>
      <c r="AH5" s="173"/>
      <c r="AI5" s="167" t="s">
        <v>105</v>
      </c>
      <c r="AJ5" s="168"/>
      <c r="AK5" s="172" t="s">
        <v>196</v>
      </c>
      <c r="AL5" s="173"/>
      <c r="AM5" s="172" t="s">
        <v>163</v>
      </c>
      <c r="AN5" s="173"/>
      <c r="AO5" s="172" t="s">
        <v>197</v>
      </c>
      <c r="AP5" s="173"/>
      <c r="AQ5" s="172" t="s">
        <v>198</v>
      </c>
      <c r="AR5" s="173"/>
      <c r="AS5" s="172" t="s">
        <v>239</v>
      </c>
      <c r="AT5" s="173"/>
      <c r="AU5" s="172" t="s">
        <v>240</v>
      </c>
      <c r="AV5" s="173"/>
      <c r="AW5" s="172" t="s">
        <v>107</v>
      </c>
      <c r="AX5" s="173"/>
      <c r="AY5" s="172" t="s">
        <v>108</v>
      </c>
      <c r="AZ5" s="173"/>
      <c r="BA5" s="172" t="s">
        <v>94</v>
      </c>
      <c r="BB5" s="173"/>
      <c r="BC5" s="172" t="s">
        <v>247</v>
      </c>
      <c r="BD5" s="173"/>
      <c r="BE5" s="172" t="s">
        <v>91</v>
      </c>
      <c r="BF5" s="173"/>
      <c r="BG5" s="172" t="s">
        <v>6</v>
      </c>
      <c r="BH5" s="173"/>
      <c r="BI5" s="172" t="s">
        <v>8</v>
      </c>
      <c r="BJ5" s="173"/>
      <c r="BK5" s="172" t="s">
        <v>7</v>
      </c>
      <c r="BL5" s="173"/>
      <c r="BM5" s="172" t="s">
        <v>109</v>
      </c>
      <c r="BN5" s="173"/>
      <c r="BO5" s="172" t="s">
        <v>202</v>
      </c>
      <c r="BP5" s="173"/>
      <c r="BQ5" s="167" t="s">
        <v>227</v>
      </c>
      <c r="BR5" s="168"/>
      <c r="BS5" s="172" t="s">
        <v>88</v>
      </c>
      <c r="BT5" s="173"/>
      <c r="BU5" s="172" t="s">
        <v>250</v>
      </c>
      <c r="BV5" s="173"/>
      <c r="BW5" s="172" t="s">
        <v>73</v>
      </c>
      <c r="BX5" s="173"/>
      <c r="BY5" s="172" t="s">
        <v>146</v>
      </c>
      <c r="BZ5" s="173"/>
      <c r="CA5" s="172" t="s">
        <v>115</v>
      </c>
      <c r="CB5" s="173"/>
      <c r="CC5" s="172" t="s">
        <v>143</v>
      </c>
      <c r="CD5" s="173"/>
      <c r="CE5" s="172" t="s">
        <v>140</v>
      </c>
      <c r="CF5" s="173"/>
      <c r="CG5" s="172" t="s">
        <v>139</v>
      </c>
      <c r="CH5" s="173"/>
      <c r="CI5" s="172" t="s">
        <v>141</v>
      </c>
      <c r="CJ5" s="173"/>
      <c r="CK5" s="172" t="s">
        <v>142</v>
      </c>
      <c r="CL5" s="173"/>
      <c r="CM5" s="172" t="s">
        <v>144</v>
      </c>
      <c r="CN5" s="173"/>
      <c r="CO5" s="172" t="s">
        <v>129</v>
      </c>
      <c r="CP5" s="173"/>
      <c r="CQ5" s="172" t="s">
        <v>150</v>
      </c>
      <c r="CR5" s="173"/>
      <c r="CS5" s="172" t="s">
        <v>148</v>
      </c>
      <c r="CT5" s="173"/>
      <c r="CU5" s="172" t="s">
        <v>56</v>
      </c>
      <c r="CV5" s="173"/>
      <c r="CW5" s="172" t="s">
        <v>147</v>
      </c>
      <c r="CX5" s="173"/>
      <c r="CY5" s="172" t="s">
        <v>217</v>
      </c>
      <c r="CZ5" s="173"/>
      <c r="DA5" s="172" t="s">
        <v>152</v>
      </c>
      <c r="DB5" s="173"/>
      <c r="DC5" s="172" t="s">
        <v>125</v>
      </c>
      <c r="DD5" s="173"/>
      <c r="DE5" s="172" t="s">
        <v>151</v>
      </c>
      <c r="DF5" s="173"/>
      <c r="DG5" s="172" t="s">
        <v>145</v>
      </c>
      <c r="DH5" s="173"/>
      <c r="DI5" s="172" t="s">
        <v>80</v>
      </c>
      <c r="DJ5" s="173"/>
      <c r="DK5" s="172" t="s">
        <v>149</v>
      </c>
      <c r="DL5" s="173"/>
      <c r="DM5" s="172" t="s">
        <v>74</v>
      </c>
      <c r="DN5" s="173"/>
      <c r="DO5" s="172" t="s">
        <v>218</v>
      </c>
      <c r="DP5" s="173"/>
      <c r="DQ5" s="172" t="s">
        <v>114</v>
      </c>
      <c r="DR5" s="173"/>
      <c r="DS5" s="172" t="s">
        <v>153</v>
      </c>
      <c r="DT5" s="173"/>
      <c r="DU5" s="172" t="s">
        <v>18</v>
      </c>
      <c r="DV5" s="173"/>
      <c r="DW5" s="172" t="s">
        <v>40</v>
      </c>
      <c r="DX5" s="173"/>
      <c r="DY5" s="198" t="s">
        <v>161</v>
      </c>
      <c r="DZ5" s="199"/>
      <c r="EA5" s="19"/>
    </row>
    <row r="6" spans="1:141" s="1" customFormat="1" ht="25.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8"/>
      <c r="DZ6" s="129"/>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1"/>
      <c r="DZ9" s="132"/>
      <c r="EA9" s="19"/>
    </row>
    <row r="10" spans="1:141" s="1" customFormat="1" ht="22.5" customHeight="1" x14ac:dyDescent="0.2">
      <c r="A10" s="17"/>
      <c r="B10" s="18" t="s">
        <v>71</v>
      </c>
      <c r="C10" s="172" t="s">
        <v>82</v>
      </c>
      <c r="D10" s="202"/>
      <c r="E10" s="172" t="s">
        <v>82</v>
      </c>
      <c r="F10" s="173"/>
      <c r="G10" s="172" t="s">
        <v>75</v>
      </c>
      <c r="H10" s="173"/>
      <c r="I10" s="172" t="s">
        <v>248</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85</v>
      </c>
      <c r="AB10" s="173"/>
      <c r="AC10" s="172" t="s">
        <v>86</v>
      </c>
      <c r="AD10" s="173"/>
      <c r="AE10" s="172" t="s">
        <v>85</v>
      </c>
      <c r="AF10" s="173"/>
      <c r="AG10" s="172" t="s">
        <v>85</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192</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4"/>
      <c r="DZ10" s="135"/>
      <c r="EA10" s="19"/>
    </row>
    <row r="11" spans="1:141" s="1" customFormat="1" ht="24" customHeight="1" x14ac:dyDescent="0.2">
      <c r="A11" s="17"/>
      <c r="B11" s="18" t="s">
        <v>12</v>
      </c>
      <c r="C11" s="172" t="s">
        <v>209</v>
      </c>
      <c r="D11" s="202"/>
      <c r="E11" s="172"/>
      <c r="F11" s="173"/>
      <c r="G11" s="172" t="s">
        <v>210</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220</v>
      </c>
      <c r="BH11" s="173"/>
      <c r="BI11" s="172" t="s">
        <v>220</v>
      </c>
      <c r="BJ11" s="173"/>
      <c r="BK11" s="172" t="s">
        <v>220</v>
      </c>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4"/>
      <c r="DZ11" s="135"/>
      <c r="EA11" s="19"/>
    </row>
    <row r="12" spans="1:141" ht="25.5" x14ac:dyDescent="0.2">
      <c r="A12" s="112"/>
      <c r="B12" s="18" t="s">
        <v>13</v>
      </c>
      <c r="C12" s="172">
        <v>30</v>
      </c>
      <c r="D12" s="203"/>
      <c r="E12" s="172"/>
      <c r="F12" s="173"/>
      <c r="G12" s="172">
        <v>8</v>
      </c>
      <c r="H12" s="203"/>
      <c r="I12" s="172">
        <v>30</v>
      </c>
      <c r="J12" s="173"/>
      <c r="K12" s="172">
        <v>30</v>
      </c>
      <c r="L12" s="173"/>
      <c r="M12" s="172"/>
      <c r="N12" s="203"/>
      <c r="O12" s="172">
        <v>30</v>
      </c>
      <c r="P12" s="173"/>
      <c r="Q12" s="172"/>
      <c r="R12" s="203"/>
      <c r="S12" s="172">
        <v>30</v>
      </c>
      <c r="T12" s="173"/>
      <c r="U12" s="172"/>
      <c r="V12" s="20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4"/>
      <c r="DZ12" s="135"/>
      <c r="EA12" s="20"/>
    </row>
    <row r="13" spans="1:14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4"/>
      <c r="EB13" s="83"/>
      <c r="EC13" s="83"/>
      <c r="ED13" s="83"/>
      <c r="EE13" s="83"/>
      <c r="EF13" s="83"/>
      <c r="EG13" s="83"/>
      <c r="EH13" s="83"/>
      <c r="EI13" s="83"/>
      <c r="EJ13" s="83"/>
      <c r="EK13" s="83"/>
    </row>
    <row r="14" spans="1:141" x14ac:dyDescent="0.2">
      <c r="A14" s="73">
        <v>1</v>
      </c>
      <c r="B14" s="73"/>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2"/>
      <c r="DV14" s="142"/>
      <c r="DW14" s="142"/>
      <c r="DX14" s="142"/>
      <c r="DY14" s="142"/>
      <c r="DZ14" s="142"/>
      <c r="EA14" s="20"/>
    </row>
    <row r="15" spans="1:14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2"/>
      <c r="EA15" s="20"/>
    </row>
    <row r="16" spans="1:14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2"/>
      <c r="EA16" s="20"/>
    </row>
    <row r="17" spans="1:131"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2"/>
      <c r="EA17" s="20"/>
    </row>
    <row r="18" spans="1:131"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2"/>
      <c r="DV18" s="142"/>
      <c r="DW18" s="142"/>
      <c r="DX18" s="142"/>
      <c r="DY18" s="142"/>
      <c r="DZ18" s="142"/>
      <c r="EA18" s="20"/>
    </row>
    <row r="19" spans="1:131"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2"/>
      <c r="EA19" s="20"/>
    </row>
    <row r="20" spans="1:131"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2"/>
      <c r="EA20" s="20"/>
    </row>
    <row r="21" spans="1:131"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2"/>
      <c r="DV21" s="142"/>
      <c r="DW21" s="142"/>
      <c r="DX21" s="142"/>
      <c r="DY21" s="142"/>
      <c r="DZ21" s="142"/>
      <c r="EA21" s="20"/>
    </row>
    <row r="22" spans="1:131"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2"/>
      <c r="DV22" s="142"/>
      <c r="DW22" s="142"/>
      <c r="DX22" s="142"/>
      <c r="DY22" s="142"/>
      <c r="DZ22" s="142"/>
      <c r="EA22" s="20"/>
    </row>
    <row r="23" spans="1:131"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2"/>
      <c r="DV23" s="142"/>
      <c r="DW23" s="142"/>
      <c r="DX23" s="142"/>
      <c r="DY23" s="142"/>
      <c r="DZ23" s="142"/>
      <c r="EA23" s="20"/>
    </row>
    <row r="24" spans="1:131"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2"/>
      <c r="DV24" s="142"/>
      <c r="DW24" s="142"/>
      <c r="DX24" s="142"/>
      <c r="DY24" s="142"/>
      <c r="DZ24" s="142"/>
      <c r="EA24" s="20"/>
    </row>
    <row r="25" spans="1:131"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2"/>
      <c r="DV25" s="142"/>
      <c r="DW25" s="142"/>
      <c r="DX25" s="142"/>
      <c r="DY25" s="142"/>
      <c r="DZ25" s="142"/>
      <c r="EA25" s="20"/>
    </row>
    <row r="26" spans="1:131"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2"/>
      <c r="DV26" s="142"/>
      <c r="DW26" s="142"/>
      <c r="DX26" s="142"/>
      <c r="DY26" s="142"/>
      <c r="DZ26" s="142"/>
      <c r="EA26" s="20"/>
    </row>
    <row r="27" spans="1:131"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2"/>
      <c r="DV27" s="142"/>
      <c r="DW27" s="142"/>
      <c r="DX27" s="142"/>
      <c r="DY27" s="142"/>
      <c r="DZ27" s="142"/>
      <c r="EA27" s="20"/>
    </row>
    <row r="28" spans="1:131"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2"/>
      <c r="DV28" s="142"/>
      <c r="DW28" s="142"/>
      <c r="DX28" s="142"/>
      <c r="DY28" s="142"/>
      <c r="DZ28" s="142"/>
      <c r="EA28" s="20"/>
    </row>
    <row r="29" spans="1:131"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2"/>
      <c r="DV29" s="142"/>
      <c r="DW29" s="142"/>
      <c r="DX29" s="142"/>
      <c r="DY29" s="142"/>
      <c r="DZ29" s="142"/>
      <c r="EA29" s="20"/>
    </row>
    <row r="30" spans="1:131"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2"/>
      <c r="DV30" s="142"/>
      <c r="DW30" s="142"/>
      <c r="DX30" s="142"/>
      <c r="DY30" s="142"/>
      <c r="DZ30" s="142"/>
      <c r="EA30" s="20"/>
    </row>
    <row r="31" spans="1:131"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2"/>
      <c r="DV31" s="142"/>
      <c r="DW31" s="142"/>
      <c r="DX31" s="142"/>
      <c r="DY31" s="142"/>
      <c r="DZ31" s="142"/>
      <c r="EA31" s="20"/>
    </row>
    <row r="32" spans="1:131"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2"/>
      <c r="DV32" s="142"/>
      <c r="DW32" s="142"/>
      <c r="DX32" s="142"/>
      <c r="DY32" s="142"/>
      <c r="DZ32" s="142"/>
      <c r="EA32" s="20"/>
    </row>
    <row r="33" spans="1:131"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2"/>
      <c r="DV33" s="142"/>
      <c r="DW33" s="142"/>
      <c r="DX33" s="142"/>
      <c r="DY33" s="142"/>
      <c r="DZ33" s="142"/>
      <c r="EA33" s="20"/>
    </row>
    <row r="34" spans="1:131"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2"/>
      <c r="DV34" s="142"/>
      <c r="DW34" s="142"/>
      <c r="DX34" s="142"/>
      <c r="DY34" s="142"/>
      <c r="DZ34" s="142"/>
      <c r="EA34" s="20"/>
    </row>
    <row r="35" spans="1:131"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2"/>
      <c r="DV35" s="142"/>
      <c r="DW35" s="142"/>
      <c r="DX35" s="142"/>
      <c r="DY35" s="142"/>
      <c r="DZ35" s="142"/>
      <c r="EA35" s="20"/>
    </row>
    <row r="36" spans="1:131"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2"/>
      <c r="DV36" s="142"/>
      <c r="DW36" s="142"/>
      <c r="DX36" s="142"/>
      <c r="DY36" s="142"/>
      <c r="DZ36" s="142"/>
      <c r="EA36" s="20"/>
    </row>
    <row r="37" spans="1:131"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2"/>
      <c r="DV37" s="142"/>
      <c r="DW37" s="142"/>
      <c r="DX37" s="142"/>
      <c r="DY37" s="142"/>
      <c r="DZ37" s="142"/>
      <c r="EA37" s="20"/>
    </row>
    <row r="38" spans="1:131"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2"/>
      <c r="DV38" s="142"/>
      <c r="DW38" s="142"/>
      <c r="DX38" s="142"/>
      <c r="DY38" s="142"/>
      <c r="DZ38" s="142"/>
      <c r="EA38" s="20"/>
    </row>
    <row r="39" spans="1:131"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2"/>
      <c r="DV39" s="142"/>
      <c r="DW39" s="142"/>
      <c r="DX39" s="142"/>
      <c r="DY39" s="142"/>
      <c r="DZ39" s="142"/>
      <c r="EA39" s="20"/>
    </row>
    <row r="40" spans="1:131"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2"/>
      <c r="DV40" s="142"/>
      <c r="DW40" s="142"/>
      <c r="DX40" s="142"/>
      <c r="DY40" s="142"/>
      <c r="DZ40" s="142"/>
      <c r="EA40" s="20"/>
    </row>
    <row r="41" spans="1:131"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2"/>
      <c r="DV41" s="142"/>
      <c r="DW41" s="142"/>
      <c r="DX41" s="142"/>
      <c r="DY41" s="142"/>
      <c r="DZ41" s="142"/>
      <c r="EA41" s="20"/>
    </row>
    <row r="42" spans="1:131"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2"/>
      <c r="DV42" s="142"/>
      <c r="DW42" s="142"/>
      <c r="DX42" s="142"/>
      <c r="DY42" s="142"/>
      <c r="DZ42" s="142"/>
      <c r="EA42" s="20"/>
    </row>
    <row r="43" spans="1:131"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2"/>
      <c r="DV43" s="142"/>
      <c r="DW43" s="142"/>
      <c r="DX43" s="142"/>
      <c r="DY43" s="142"/>
      <c r="DZ43" s="142"/>
      <c r="EA43" s="20"/>
    </row>
    <row r="44" spans="1:131"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2"/>
      <c r="DV44" s="142"/>
      <c r="DW44" s="142"/>
      <c r="DX44" s="142"/>
      <c r="DY44" s="142"/>
      <c r="DZ44" s="142"/>
      <c r="EA44" s="20"/>
    </row>
    <row r="45" spans="1:131"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7">
        <f>COUNT(AI14:AI44)</f>
        <v>0</v>
      </c>
      <c r="AJ45" s="77"/>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75">
        <f>COUNT(DW14:DW44)</f>
        <v>0</v>
      </c>
      <c r="DX45" s="75"/>
      <c r="DY45" s="75">
        <f>COUNT(DY14:DY44)</f>
        <v>0</v>
      </c>
      <c r="DZ45" s="75"/>
      <c r="EA45" s="20"/>
    </row>
    <row r="46" spans="1:131" x14ac:dyDescent="0.2">
      <c r="A46" s="78" t="s">
        <v>233</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79" t="e">
        <f>AVERAGE(AI14:AI44)</f>
        <v>#DIV/0!</v>
      </c>
      <c r="AJ46" s="80"/>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67" t="e">
        <f>AVERAGE(DW14:DW44)</f>
        <v>#DIV/0!</v>
      </c>
      <c r="DX46" s="75"/>
      <c r="DY46" s="67" t="e">
        <f>AVERAGE(DY14:DY44)</f>
        <v>#DIV/0!</v>
      </c>
      <c r="DZ46" s="75"/>
      <c r="EA46" s="20"/>
    </row>
    <row r="47" spans="1:131"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7">
        <f>MAX(AI14:AI44)</f>
        <v>0</v>
      </c>
      <c r="AJ47" s="77"/>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75">
        <f>MAX(DW14:DW44)</f>
        <v>0</v>
      </c>
      <c r="DX47" s="75"/>
      <c r="DY47" s="75">
        <f>MAX(DY14:DY44)</f>
        <v>0</v>
      </c>
      <c r="DZ47" s="75"/>
      <c r="EA47" s="20"/>
    </row>
    <row r="48" spans="1:131"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7">
        <f>MIN(AI14:AI44)</f>
        <v>0</v>
      </c>
      <c r="AJ48" s="77"/>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3"/>
      <c r="B52" s="153"/>
      <c r="C52" s="153"/>
      <c r="D52" s="153"/>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6" t="s">
        <v>159</v>
      </c>
      <c r="B1" s="87"/>
      <c r="C1" s="20"/>
      <c r="D1" s="20"/>
      <c r="E1" s="20"/>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1"/>
      <c r="I2" s="71"/>
      <c r="J2" s="71"/>
      <c r="K2" s="71"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2"/>
      <c r="B3" s="20"/>
      <c r="C3" s="20"/>
      <c r="D3" s="20"/>
      <c r="E3" s="20"/>
      <c r="F3" s="20"/>
      <c r="G3" s="71"/>
      <c r="H3" s="71"/>
      <c r="I3" s="71"/>
      <c r="J3" s="71"/>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2"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165</v>
      </c>
      <c r="Z5" s="173"/>
      <c r="AA5" s="172" t="s">
        <v>194</v>
      </c>
      <c r="AB5" s="173"/>
      <c r="AC5" s="172" t="s">
        <v>195</v>
      </c>
      <c r="AD5" s="173"/>
      <c r="AE5" s="172" t="s">
        <v>17</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67" t="s">
        <v>227</v>
      </c>
      <c r="BN5" s="168"/>
      <c r="BO5" s="172" t="s">
        <v>88</v>
      </c>
      <c r="BP5" s="173"/>
      <c r="BQ5" s="172" t="s">
        <v>72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217</v>
      </c>
      <c r="CV5" s="173"/>
      <c r="CW5" s="172" t="s">
        <v>152</v>
      </c>
      <c r="CX5" s="173"/>
      <c r="CY5" s="172" t="s">
        <v>125</v>
      </c>
      <c r="CZ5" s="173"/>
      <c r="DA5" s="172" t="s">
        <v>151</v>
      </c>
      <c r="DB5" s="173"/>
      <c r="DC5" s="172" t="s">
        <v>145</v>
      </c>
      <c r="DD5" s="173"/>
      <c r="DE5" s="172" t="s">
        <v>80</v>
      </c>
      <c r="DF5" s="173"/>
      <c r="DG5" s="172" t="s">
        <v>149</v>
      </c>
      <c r="DH5" s="173"/>
      <c r="DI5" s="172" t="s">
        <v>74</v>
      </c>
      <c r="DJ5" s="173"/>
      <c r="DK5" s="172" t="s">
        <v>218</v>
      </c>
      <c r="DL5" s="173"/>
      <c r="DM5" s="172" t="s">
        <v>114</v>
      </c>
      <c r="DN5" s="173"/>
      <c r="DO5" s="172" t="s">
        <v>153</v>
      </c>
      <c r="DP5" s="173"/>
      <c r="DQ5" s="172" t="s">
        <v>18</v>
      </c>
      <c r="DR5" s="173"/>
      <c r="DS5" s="172" t="s">
        <v>40</v>
      </c>
      <c r="DT5" s="173"/>
      <c r="DU5" s="198" t="s">
        <v>161</v>
      </c>
      <c r="DV5" s="199"/>
      <c r="DW5" s="19"/>
    </row>
    <row r="6" spans="1:137" s="1" customFormat="1" ht="17.2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200" t="s">
        <v>92</v>
      </c>
      <c r="BN6" s="201"/>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8"/>
      <c r="DV6" s="129"/>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1"/>
      <c r="DV9" s="132"/>
      <c r="DW9" s="19"/>
    </row>
    <row r="10" spans="1:137" s="1" customFormat="1" ht="18" customHeight="1" x14ac:dyDescent="0.2">
      <c r="A10" s="17"/>
      <c r="B10" s="18" t="s">
        <v>71</v>
      </c>
      <c r="C10" s="172" t="s">
        <v>82</v>
      </c>
      <c r="D10" s="202"/>
      <c r="E10" s="172" t="s">
        <v>82</v>
      </c>
      <c r="F10" s="173"/>
      <c r="G10" s="172" t="s">
        <v>75</v>
      </c>
      <c r="H10" s="173"/>
      <c r="I10" s="172" t="s">
        <v>82</v>
      </c>
      <c r="J10" s="173"/>
      <c r="K10" s="172" t="s">
        <v>75</v>
      </c>
      <c r="L10" s="173"/>
      <c r="M10" s="172" t="s">
        <v>219</v>
      </c>
      <c r="N10" s="173"/>
      <c r="O10" s="172" t="s">
        <v>75</v>
      </c>
      <c r="P10" s="173"/>
      <c r="Q10" s="172" t="s">
        <v>219</v>
      </c>
      <c r="R10" s="173"/>
      <c r="S10" s="172" t="s">
        <v>75</v>
      </c>
      <c r="T10" s="173"/>
      <c r="U10" s="172" t="s">
        <v>86</v>
      </c>
      <c r="V10" s="173"/>
      <c r="W10" s="172" t="s">
        <v>85</v>
      </c>
      <c r="X10" s="173"/>
      <c r="Y10" s="172" t="s">
        <v>85</v>
      </c>
      <c r="Z10" s="173"/>
      <c r="AA10" s="172" t="s">
        <v>86</v>
      </c>
      <c r="AB10" s="173"/>
      <c r="AC10" s="172" t="s">
        <v>85</v>
      </c>
      <c r="AD10" s="173"/>
      <c r="AE10" s="172" t="s">
        <v>85</v>
      </c>
      <c r="AF10" s="173"/>
      <c r="AG10" s="172" t="s">
        <v>86</v>
      </c>
      <c r="AH10" s="173"/>
      <c r="AI10" s="172" t="s">
        <v>85</v>
      </c>
      <c r="AJ10" s="173"/>
      <c r="AK10" s="172" t="s">
        <v>86</v>
      </c>
      <c r="AL10" s="173"/>
      <c r="AM10" s="172" t="s">
        <v>86</v>
      </c>
      <c r="AN10" s="173"/>
      <c r="AO10" s="172" t="s">
        <v>85</v>
      </c>
      <c r="AP10" s="173"/>
      <c r="AQ10" s="172" t="s">
        <v>76</v>
      </c>
      <c r="AR10" s="173"/>
      <c r="AS10" s="172" t="s">
        <v>219</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219</v>
      </c>
      <c r="BJ10" s="173"/>
      <c r="BK10" s="172" t="s">
        <v>86</v>
      </c>
      <c r="BL10" s="173"/>
      <c r="BM10" s="172" t="s">
        <v>191</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206"/>
      <c r="DV10" s="207"/>
      <c r="DW10" s="19"/>
    </row>
    <row r="11" spans="1:137" s="1" customFormat="1" ht="16.5" customHeight="1" x14ac:dyDescent="0.2">
      <c r="A11" s="113"/>
      <c r="B11" s="18" t="s">
        <v>12</v>
      </c>
      <c r="C11" s="172"/>
      <c r="D11" s="173"/>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t="s">
        <v>203</v>
      </c>
      <c r="AB11" s="173"/>
      <c r="AC11" s="172"/>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c r="DR11" s="173"/>
      <c r="DS11" s="172"/>
      <c r="DT11" s="173"/>
      <c r="DU11" s="206"/>
      <c r="DV11" s="207"/>
      <c r="DW11" s="19"/>
    </row>
    <row r="12" spans="1:137" ht="38.25" x14ac:dyDescent="0.2">
      <c r="A12" s="130"/>
      <c r="B12" s="18" t="s">
        <v>13</v>
      </c>
      <c r="C12" s="172"/>
      <c r="D12" s="203"/>
      <c r="E12" s="172"/>
      <c r="F12" s="173"/>
      <c r="G12" s="172"/>
      <c r="H12" s="203"/>
      <c r="I12" s="172"/>
      <c r="J12" s="173"/>
      <c r="K12" s="172"/>
      <c r="L12" s="203"/>
      <c r="M12" s="172"/>
      <c r="N12" s="173"/>
      <c r="O12" s="172"/>
      <c r="P12" s="173"/>
      <c r="Q12" s="172"/>
      <c r="R12" s="173"/>
      <c r="S12" s="172"/>
      <c r="T12" s="203"/>
      <c r="U12" s="172"/>
      <c r="V12" s="173"/>
      <c r="W12" s="172"/>
      <c r="X12" s="173"/>
      <c r="Y12" s="206"/>
      <c r="Z12" s="207"/>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206"/>
      <c r="DV12" s="207"/>
      <c r="DW12" s="20"/>
    </row>
    <row r="13" spans="1:137"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225</v>
      </c>
      <c r="CA13" s="130" t="s">
        <v>226</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c r="EB13" s="83"/>
      <c r="EC13" s="83"/>
      <c r="ED13" s="83"/>
      <c r="EE13" s="83"/>
      <c r="EF13" s="83"/>
      <c r="EG13" s="83"/>
    </row>
    <row r="14" spans="1:137"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20"/>
    </row>
    <row r="15" spans="1:137"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7"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c r="E52" s="153"/>
      <c r="F52" s="153"/>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6" t="s">
        <v>159</v>
      </c>
      <c r="B1" s="87" t="s">
        <v>280</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1" t="s">
        <v>263</v>
      </c>
      <c r="F2" s="71"/>
      <c r="G2" s="71"/>
      <c r="H2" s="71"/>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2"/>
      <c r="B3" s="20"/>
      <c r="C3" s="20"/>
      <c r="D3" s="20"/>
      <c r="E3" s="71"/>
      <c r="F3" s="20" t="s">
        <v>274</v>
      </c>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2"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194</v>
      </c>
      <c r="AB5" s="173"/>
      <c r="AC5" s="172" t="s">
        <v>204</v>
      </c>
      <c r="AD5" s="173"/>
      <c r="AE5" s="172" t="s">
        <v>17</v>
      </c>
      <c r="AF5" s="173"/>
      <c r="AG5" s="172" t="s">
        <v>105</v>
      </c>
      <c r="AH5" s="173"/>
      <c r="AI5" s="172" t="s">
        <v>196</v>
      </c>
      <c r="AJ5" s="173"/>
      <c r="AK5" s="172" t="s">
        <v>163</v>
      </c>
      <c r="AL5" s="173"/>
      <c r="AM5" s="172" t="s">
        <v>197</v>
      </c>
      <c r="AN5" s="173"/>
      <c r="AO5" s="172" t="s">
        <v>198</v>
      </c>
      <c r="AP5" s="173"/>
      <c r="AQ5" s="172" t="s">
        <v>239</v>
      </c>
      <c r="AR5" s="173"/>
      <c r="AS5" s="172" t="s">
        <v>240</v>
      </c>
      <c r="AT5" s="173"/>
      <c r="AU5" s="172" t="s">
        <v>107</v>
      </c>
      <c r="AV5" s="173"/>
      <c r="AW5" s="172" t="s">
        <v>108</v>
      </c>
      <c r="AX5" s="173"/>
      <c r="AY5" s="172" t="s">
        <v>94</v>
      </c>
      <c r="AZ5" s="173"/>
      <c r="BA5" s="172" t="s">
        <v>247</v>
      </c>
      <c r="BB5" s="173"/>
      <c r="BC5" s="172" t="s">
        <v>201</v>
      </c>
      <c r="BD5" s="173"/>
      <c r="BE5" s="172" t="s">
        <v>6</v>
      </c>
      <c r="BF5" s="173"/>
      <c r="BG5" s="172" t="s">
        <v>8</v>
      </c>
      <c r="BH5" s="173"/>
      <c r="BI5" s="172" t="s">
        <v>7</v>
      </c>
      <c r="BJ5" s="173"/>
      <c r="BK5" s="172" t="s">
        <v>109</v>
      </c>
      <c r="BL5" s="173"/>
      <c r="BM5" s="172" t="s">
        <v>202</v>
      </c>
      <c r="BN5" s="173"/>
      <c r="BO5" s="172" t="s">
        <v>88</v>
      </c>
      <c r="BP5" s="173"/>
      <c r="BQ5" s="172" t="s">
        <v>252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164</v>
      </c>
      <c r="CV5" s="173"/>
      <c r="CW5" s="172" t="s">
        <v>152</v>
      </c>
      <c r="CX5" s="173"/>
      <c r="CY5" s="172" t="s">
        <v>125</v>
      </c>
      <c r="CZ5" s="173"/>
      <c r="DA5" s="172" t="s">
        <v>151</v>
      </c>
      <c r="DB5" s="173"/>
      <c r="DC5" s="172" t="s">
        <v>145</v>
      </c>
      <c r="DD5" s="173"/>
      <c r="DE5" s="172" t="s">
        <v>80</v>
      </c>
      <c r="DF5" s="173"/>
      <c r="DG5" s="172" t="s">
        <v>149</v>
      </c>
      <c r="DH5" s="173"/>
      <c r="DI5" s="172" t="s">
        <v>74</v>
      </c>
      <c r="DJ5" s="173"/>
      <c r="DK5" s="172" t="s">
        <v>90</v>
      </c>
      <c r="DL5" s="173"/>
      <c r="DM5" s="172" t="s">
        <v>114</v>
      </c>
      <c r="DN5" s="173"/>
      <c r="DO5" s="172" t="s">
        <v>153</v>
      </c>
      <c r="DP5" s="173"/>
      <c r="DQ5" s="172" t="s">
        <v>18</v>
      </c>
      <c r="DR5" s="173"/>
      <c r="DS5" s="172" t="s">
        <v>40</v>
      </c>
      <c r="DT5" s="173"/>
      <c r="DU5" s="198" t="s">
        <v>161</v>
      </c>
      <c r="DV5" s="199"/>
      <c r="DW5" s="19"/>
    </row>
    <row r="6" spans="1:131" s="1" customFormat="1" ht="15.7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9</v>
      </c>
      <c r="AT6" s="173"/>
      <c r="AU6" s="172" t="s">
        <v>3</v>
      </c>
      <c r="AV6" s="173"/>
      <c r="AW6" s="172" t="s">
        <v>3</v>
      </c>
      <c r="AX6" s="173"/>
      <c r="AY6" s="172" t="s">
        <v>3</v>
      </c>
      <c r="AZ6" s="173"/>
      <c r="BA6" s="172" t="s">
        <v>3</v>
      </c>
      <c r="BB6" s="173"/>
      <c r="BC6" s="172" t="s">
        <v>3</v>
      </c>
      <c r="BD6" s="173"/>
      <c r="BE6" s="172" t="s">
        <v>3</v>
      </c>
      <c r="BF6" s="173"/>
      <c r="BG6" s="172" t="s">
        <v>3</v>
      </c>
      <c r="BH6" s="173"/>
      <c r="BI6" s="172" t="s">
        <v>3</v>
      </c>
      <c r="BJ6" s="173"/>
      <c r="BK6" s="172" t="s">
        <v>89</v>
      </c>
      <c r="BL6" s="173"/>
      <c r="BM6" s="172" t="s">
        <v>89</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8"/>
      <c r="DV6" s="129"/>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1"/>
      <c r="DV9" s="132"/>
      <c r="DW9" s="19"/>
    </row>
    <row r="10" spans="1:131" s="1" customFormat="1" ht="18.75" customHeight="1" x14ac:dyDescent="0.2">
      <c r="A10" s="17"/>
      <c r="B10" s="18" t="s">
        <v>71</v>
      </c>
      <c r="C10" s="172" t="s">
        <v>82</v>
      </c>
      <c r="D10" s="202"/>
      <c r="E10" s="172" t="s">
        <v>82</v>
      </c>
      <c r="F10" s="173"/>
      <c r="G10" s="172" t="s">
        <v>75</v>
      </c>
      <c r="H10" s="173"/>
      <c r="I10" s="172" t="s">
        <v>244</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86</v>
      </c>
      <c r="AB10" s="173"/>
      <c r="AC10" s="172" t="s">
        <v>85</v>
      </c>
      <c r="AD10" s="173"/>
      <c r="AE10" s="172" t="s">
        <v>191</v>
      </c>
      <c r="AF10" s="173"/>
      <c r="AG10" s="172" t="s">
        <v>219</v>
      </c>
      <c r="AH10" s="173"/>
      <c r="AI10" s="172" t="s">
        <v>86</v>
      </c>
      <c r="AJ10" s="173"/>
      <c r="AK10" s="172" t="s">
        <v>85</v>
      </c>
      <c r="AL10" s="173"/>
      <c r="AM10" s="172" t="s">
        <v>86</v>
      </c>
      <c r="AN10" s="173"/>
      <c r="AO10" s="172" t="s">
        <v>86</v>
      </c>
      <c r="AP10" s="173"/>
      <c r="AQ10" s="172" t="s">
        <v>85</v>
      </c>
      <c r="AR10" s="173"/>
      <c r="AS10" s="172" t="s">
        <v>76</v>
      </c>
      <c r="AT10" s="173"/>
      <c r="AU10" s="172" t="s">
        <v>219</v>
      </c>
      <c r="AV10" s="173"/>
      <c r="AW10" s="172" t="s">
        <v>75</v>
      </c>
      <c r="AX10" s="173"/>
      <c r="AY10" s="172" t="s">
        <v>75</v>
      </c>
      <c r="AZ10" s="173"/>
      <c r="BA10" s="172" t="s">
        <v>85</v>
      </c>
      <c r="BB10" s="173"/>
      <c r="BC10" s="172" t="s">
        <v>86</v>
      </c>
      <c r="BD10" s="173"/>
      <c r="BE10" s="172" t="s">
        <v>76</v>
      </c>
      <c r="BF10" s="173"/>
      <c r="BG10" s="172" t="s">
        <v>76</v>
      </c>
      <c r="BH10" s="173"/>
      <c r="BI10" s="172" t="s">
        <v>76</v>
      </c>
      <c r="BJ10" s="173"/>
      <c r="BK10" s="172" t="s">
        <v>219</v>
      </c>
      <c r="BL10" s="173"/>
      <c r="BM10" s="172" t="s">
        <v>86</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134"/>
      <c r="DV10" s="135"/>
      <c r="DW10" s="19"/>
    </row>
    <row r="11" spans="1:131" s="1" customFormat="1" ht="16.5" customHeight="1" x14ac:dyDescent="0.2">
      <c r="A11" s="17"/>
      <c r="B11" s="18" t="s">
        <v>12</v>
      </c>
      <c r="C11" s="172" t="s">
        <v>209</v>
      </c>
      <c r="D11" s="202"/>
      <c r="E11" s="172" t="s">
        <v>215</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214</v>
      </c>
      <c r="AD11" s="173"/>
      <c r="AE11" s="172" t="s">
        <v>213</v>
      </c>
      <c r="AF11" s="173"/>
      <c r="AG11" s="172" t="s">
        <v>209</v>
      </c>
      <c r="AH11" s="173"/>
      <c r="AI11" s="172"/>
      <c r="AJ11" s="173"/>
      <c r="AK11" s="172" t="s">
        <v>213</v>
      </c>
      <c r="AL11" s="173"/>
      <c r="AM11" s="172" t="s">
        <v>213</v>
      </c>
      <c r="AN11" s="173"/>
      <c r="AO11" s="172" t="s">
        <v>213</v>
      </c>
      <c r="AP11" s="173"/>
      <c r="AQ11" s="172" t="s">
        <v>213</v>
      </c>
      <c r="AR11" s="173"/>
      <c r="AS11" s="172" t="s">
        <v>213</v>
      </c>
      <c r="AT11" s="173"/>
      <c r="AU11" s="172" t="s">
        <v>209</v>
      </c>
      <c r="AV11" s="173"/>
      <c r="AW11" s="172"/>
      <c r="AX11" s="173"/>
      <c r="AY11" s="172" t="s">
        <v>212</v>
      </c>
      <c r="AZ11" s="173"/>
      <c r="BA11" s="172" t="s">
        <v>212</v>
      </c>
      <c r="BB11" s="173"/>
      <c r="BC11" s="172"/>
      <c r="BD11" s="173"/>
      <c r="BE11" s="172" t="s">
        <v>203</v>
      </c>
      <c r="BF11" s="173"/>
      <c r="BG11" s="172" t="s">
        <v>203</v>
      </c>
      <c r="BH11" s="173"/>
      <c r="BI11" s="172"/>
      <c r="BJ11" s="173"/>
      <c r="BK11" s="172" t="s">
        <v>209</v>
      </c>
      <c r="BL11" s="173"/>
      <c r="BM11" s="172"/>
      <c r="BN11" s="173"/>
      <c r="BO11" s="172" t="s">
        <v>212</v>
      </c>
      <c r="BP11" s="173"/>
      <c r="BQ11" s="172" t="s">
        <v>212</v>
      </c>
      <c r="BR11" s="173"/>
      <c r="BS11" s="172" t="s">
        <v>212</v>
      </c>
      <c r="BT11" s="173"/>
      <c r="BU11" s="172" t="s">
        <v>212</v>
      </c>
      <c r="BV11" s="173"/>
      <c r="BW11" s="172" t="s">
        <v>212</v>
      </c>
      <c r="BX11" s="173"/>
      <c r="BY11" s="172" t="s">
        <v>212</v>
      </c>
      <c r="BZ11" s="173"/>
      <c r="CA11" s="172" t="s">
        <v>212</v>
      </c>
      <c r="CB11" s="173"/>
      <c r="CC11" s="172" t="s">
        <v>212</v>
      </c>
      <c r="CD11" s="173"/>
      <c r="CE11" s="172" t="s">
        <v>212</v>
      </c>
      <c r="CF11" s="173"/>
      <c r="CG11" s="172" t="s">
        <v>212</v>
      </c>
      <c r="CH11" s="173"/>
      <c r="CI11" s="172" t="s">
        <v>212</v>
      </c>
      <c r="CJ11" s="173"/>
      <c r="CK11" s="172" t="s">
        <v>212</v>
      </c>
      <c r="CL11" s="173"/>
      <c r="CM11" s="172" t="s">
        <v>212</v>
      </c>
      <c r="CN11" s="173"/>
      <c r="CO11" s="172" t="s">
        <v>212</v>
      </c>
      <c r="CP11" s="173"/>
      <c r="CQ11" s="172" t="s">
        <v>212</v>
      </c>
      <c r="CR11" s="173"/>
      <c r="CS11" s="172" t="s">
        <v>212</v>
      </c>
      <c r="CT11" s="173"/>
      <c r="CU11" s="172" t="s">
        <v>212</v>
      </c>
      <c r="CV11" s="173"/>
      <c r="CW11" s="172" t="s">
        <v>212</v>
      </c>
      <c r="CX11" s="173"/>
      <c r="CY11" s="172" t="s">
        <v>212</v>
      </c>
      <c r="CZ11" s="173"/>
      <c r="DA11" s="172" t="s">
        <v>212</v>
      </c>
      <c r="DB11" s="173"/>
      <c r="DC11" s="172" t="s">
        <v>212</v>
      </c>
      <c r="DD11" s="173"/>
      <c r="DE11" s="172" t="s">
        <v>212</v>
      </c>
      <c r="DF11" s="173"/>
      <c r="DG11" s="172" t="s">
        <v>212</v>
      </c>
      <c r="DH11" s="173"/>
      <c r="DI11" s="172" t="s">
        <v>212</v>
      </c>
      <c r="DJ11" s="173"/>
      <c r="DK11" s="172" t="s">
        <v>212</v>
      </c>
      <c r="DL11" s="173"/>
      <c r="DM11" s="172" t="s">
        <v>212</v>
      </c>
      <c r="DN11" s="173"/>
      <c r="DO11" s="172" t="s">
        <v>212</v>
      </c>
      <c r="DP11" s="173"/>
      <c r="DQ11" s="172"/>
      <c r="DR11" s="173"/>
      <c r="DS11" s="172"/>
      <c r="DT11" s="173"/>
      <c r="DU11" s="134"/>
      <c r="DV11" s="135"/>
      <c r="DW11" s="19"/>
    </row>
    <row r="12" spans="1:131" ht="25.5" customHeight="1" x14ac:dyDescent="0.2">
      <c r="A12" s="112"/>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203"/>
      <c r="W12" s="172">
        <v>8</v>
      </c>
      <c r="X12" s="203"/>
      <c r="Y12" s="172">
        <v>8</v>
      </c>
      <c r="Z12" s="203"/>
      <c r="AA12" s="172">
        <v>8</v>
      </c>
      <c r="AB12" s="203"/>
      <c r="AC12" s="172"/>
      <c r="AD12" s="173"/>
      <c r="AE12" s="172">
        <v>4</v>
      </c>
      <c r="AF12" s="173"/>
      <c r="AG12" s="172">
        <v>30</v>
      </c>
      <c r="AH12" s="173"/>
      <c r="AI12" s="172"/>
      <c r="AJ12" s="173"/>
      <c r="AK12" s="172">
        <v>4</v>
      </c>
      <c r="AL12" s="173"/>
      <c r="AM12" s="172">
        <v>4</v>
      </c>
      <c r="AN12" s="173"/>
      <c r="AO12" s="172">
        <v>4</v>
      </c>
      <c r="AP12" s="173"/>
      <c r="AQ12" s="172">
        <v>4</v>
      </c>
      <c r="AR12" s="173"/>
      <c r="AS12" s="172">
        <v>4</v>
      </c>
      <c r="AT12" s="173"/>
      <c r="AU12" s="172">
        <v>30</v>
      </c>
      <c r="AV12" s="173"/>
      <c r="AW12" s="172"/>
      <c r="AX12" s="173"/>
      <c r="AY12" s="172">
        <v>1</v>
      </c>
      <c r="AZ12" s="173"/>
      <c r="BA12" s="172">
        <v>1</v>
      </c>
      <c r="BB12" s="173"/>
      <c r="BC12" s="172"/>
      <c r="BD12" s="173"/>
      <c r="BE12" s="172"/>
      <c r="BF12" s="173"/>
      <c r="BG12" s="172"/>
      <c r="BH12" s="173"/>
      <c r="BI12" s="172"/>
      <c r="BJ12" s="173"/>
      <c r="BK12" s="172">
        <v>30</v>
      </c>
      <c r="BL12" s="173"/>
      <c r="BM12" s="172"/>
      <c r="BN12" s="173"/>
      <c r="BO12" s="172">
        <v>1</v>
      </c>
      <c r="BP12" s="173"/>
      <c r="BQ12" s="172">
        <v>1</v>
      </c>
      <c r="BR12" s="173"/>
      <c r="BS12" s="172">
        <v>1</v>
      </c>
      <c r="BT12" s="173"/>
      <c r="BU12" s="172">
        <v>1</v>
      </c>
      <c r="BV12" s="173"/>
      <c r="BW12" s="172">
        <v>1</v>
      </c>
      <c r="BX12" s="173"/>
      <c r="BY12" s="172">
        <v>1</v>
      </c>
      <c r="BZ12" s="173"/>
      <c r="CA12" s="172">
        <v>1</v>
      </c>
      <c r="CB12" s="173"/>
      <c r="CC12" s="172">
        <v>1</v>
      </c>
      <c r="CD12" s="173"/>
      <c r="CE12" s="172">
        <v>1</v>
      </c>
      <c r="CF12" s="173"/>
      <c r="CG12" s="172">
        <v>1</v>
      </c>
      <c r="CH12" s="173"/>
      <c r="CI12" s="172">
        <v>1</v>
      </c>
      <c r="CJ12" s="173"/>
      <c r="CK12" s="172">
        <v>1</v>
      </c>
      <c r="CL12" s="173"/>
      <c r="CM12" s="172">
        <v>1</v>
      </c>
      <c r="CN12" s="173"/>
      <c r="CO12" s="172">
        <v>1</v>
      </c>
      <c r="CP12" s="173"/>
      <c r="CQ12" s="172">
        <v>1</v>
      </c>
      <c r="CR12" s="173"/>
      <c r="CS12" s="172">
        <v>1</v>
      </c>
      <c r="CT12" s="173"/>
      <c r="CU12" s="172">
        <v>1</v>
      </c>
      <c r="CV12" s="173"/>
      <c r="CW12" s="172">
        <v>1</v>
      </c>
      <c r="CX12" s="173"/>
      <c r="CY12" s="172">
        <v>1</v>
      </c>
      <c r="CZ12" s="173"/>
      <c r="DA12" s="172">
        <v>1</v>
      </c>
      <c r="DB12" s="173"/>
      <c r="DC12" s="172">
        <v>1</v>
      </c>
      <c r="DD12" s="173"/>
      <c r="DE12" s="172">
        <v>1</v>
      </c>
      <c r="DF12" s="173"/>
      <c r="DG12" s="172">
        <v>1</v>
      </c>
      <c r="DH12" s="173"/>
      <c r="DI12" s="172">
        <v>1</v>
      </c>
      <c r="DJ12" s="173"/>
      <c r="DK12" s="172">
        <v>1</v>
      </c>
      <c r="DL12" s="173"/>
      <c r="DM12" s="172">
        <v>1</v>
      </c>
      <c r="DN12" s="173"/>
      <c r="DO12" s="172">
        <v>1</v>
      </c>
      <c r="DP12" s="173"/>
      <c r="DQ12" s="172"/>
      <c r="DR12" s="173"/>
      <c r="DS12" s="172"/>
      <c r="DT12" s="173"/>
      <c r="DU12" s="206"/>
      <c r="DV12" s="207"/>
      <c r="DW12" s="20"/>
    </row>
    <row r="13" spans="1:131" s="57" customFormat="1" ht="1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row>
    <row r="14" spans="1:131" s="57" customFormat="1" ht="15" customHeight="1" x14ac:dyDescent="0.2">
      <c r="A14" s="114">
        <v>1</v>
      </c>
      <c r="B14" s="126"/>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54"/>
      <c r="DX14" s="83"/>
      <c r="DY14" s="83"/>
      <c r="DZ14" s="83"/>
      <c r="EA14" s="83"/>
    </row>
    <row r="15" spans="1:13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6" t="s">
        <v>159</v>
      </c>
      <c r="B1" s="87" t="s">
        <v>281</v>
      </c>
      <c r="C1" s="71"/>
      <c r="D1" s="71"/>
      <c r="E1" s="71"/>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1"/>
      <c r="D2" s="71"/>
      <c r="E2" s="71"/>
      <c r="F2" s="71"/>
      <c r="G2" s="71"/>
      <c r="H2" s="71"/>
      <c r="I2" s="20"/>
      <c r="J2" s="20"/>
      <c r="K2" s="20"/>
      <c r="L2" s="71"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2"/>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row>
    <row r="3" spans="1:151" ht="12.75" customHeight="1" x14ac:dyDescent="0.2">
      <c r="A3" s="72"/>
      <c r="B3" s="20"/>
      <c r="C3" s="71"/>
      <c r="D3" s="71"/>
      <c r="E3" s="71"/>
      <c r="F3" s="71"/>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2"/>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row>
    <row r="4" spans="1:151" s="1" customFormat="1" ht="17.25" customHeight="1" x14ac:dyDescent="0.2">
      <c r="A4" s="17"/>
      <c r="B4" s="82"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3"/>
      <c r="DW4" s="213"/>
      <c r="DX4" s="213"/>
      <c r="DY4" s="213"/>
      <c r="DZ4" s="213"/>
      <c r="EA4" s="213"/>
      <c r="EB4" s="213"/>
      <c r="EC4" s="213"/>
      <c r="ED4" s="213"/>
      <c r="EE4" s="213"/>
      <c r="EF4" s="213"/>
      <c r="EG4" s="213"/>
      <c r="EH4" s="213"/>
      <c r="EI4" s="213"/>
      <c r="EJ4" s="213"/>
      <c r="EK4" s="213"/>
      <c r="EL4" s="213"/>
      <c r="EM4" s="213"/>
      <c r="EN4" s="213"/>
      <c r="EO4" s="213"/>
      <c r="EP4" s="85"/>
      <c r="EQ4" s="85"/>
      <c r="ER4" s="85"/>
      <c r="ES4" s="85"/>
      <c r="ET4" s="85"/>
      <c r="EU4" s="85"/>
    </row>
    <row r="5" spans="1:151" s="1" customFormat="1" ht="24.7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194</v>
      </c>
      <c r="Z5" s="173"/>
      <c r="AA5" s="172" t="s">
        <v>195</v>
      </c>
      <c r="AB5" s="173"/>
      <c r="AC5" s="172" t="s">
        <v>17</v>
      </c>
      <c r="AD5" s="173"/>
      <c r="AE5" s="172" t="s">
        <v>105</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72" t="s">
        <v>88</v>
      </c>
      <c r="BN5" s="173"/>
      <c r="BO5" s="172" t="s">
        <v>72</v>
      </c>
      <c r="BP5" s="173"/>
      <c r="BQ5" s="172" t="s">
        <v>73</v>
      </c>
      <c r="BR5" s="173"/>
      <c r="BS5" s="172" t="s">
        <v>146</v>
      </c>
      <c r="BT5" s="173"/>
      <c r="BU5" s="172" t="s">
        <v>115</v>
      </c>
      <c r="BV5" s="173"/>
      <c r="BW5" s="172" t="s">
        <v>143</v>
      </c>
      <c r="BX5" s="173"/>
      <c r="BY5" s="172" t="s">
        <v>140</v>
      </c>
      <c r="BZ5" s="173"/>
      <c r="CA5" s="172" t="s">
        <v>139</v>
      </c>
      <c r="CB5" s="173"/>
      <c r="CC5" s="172" t="s">
        <v>141</v>
      </c>
      <c r="CD5" s="173"/>
      <c r="CE5" s="172" t="s">
        <v>142</v>
      </c>
      <c r="CF5" s="173"/>
      <c r="CG5" s="172" t="s">
        <v>144</v>
      </c>
      <c r="CH5" s="173"/>
      <c r="CI5" s="172" t="s">
        <v>129</v>
      </c>
      <c r="CJ5" s="173"/>
      <c r="CK5" s="172" t="s">
        <v>150</v>
      </c>
      <c r="CL5" s="173"/>
      <c r="CM5" s="172" t="s">
        <v>148</v>
      </c>
      <c r="CN5" s="173"/>
      <c r="CO5" s="172" t="s">
        <v>56</v>
      </c>
      <c r="CP5" s="173"/>
      <c r="CQ5" s="172" t="s">
        <v>147</v>
      </c>
      <c r="CR5" s="173"/>
      <c r="CS5" s="172" t="s">
        <v>164</v>
      </c>
      <c r="CT5" s="173"/>
      <c r="CU5" s="172" t="s">
        <v>152</v>
      </c>
      <c r="CV5" s="173"/>
      <c r="CW5" s="172" t="s">
        <v>125</v>
      </c>
      <c r="CX5" s="173"/>
      <c r="CY5" s="172" t="s">
        <v>151</v>
      </c>
      <c r="CZ5" s="173"/>
      <c r="DA5" s="172" t="s">
        <v>145</v>
      </c>
      <c r="DB5" s="173"/>
      <c r="DC5" s="172" t="s">
        <v>80</v>
      </c>
      <c r="DD5" s="173"/>
      <c r="DE5" s="172" t="s">
        <v>149</v>
      </c>
      <c r="DF5" s="173"/>
      <c r="DG5" s="172" t="s">
        <v>74</v>
      </c>
      <c r="DH5" s="173"/>
      <c r="DI5" s="172" t="s">
        <v>90</v>
      </c>
      <c r="DJ5" s="173"/>
      <c r="DK5" s="172" t="s">
        <v>114</v>
      </c>
      <c r="DL5" s="173"/>
      <c r="DM5" s="172" t="s">
        <v>153</v>
      </c>
      <c r="DN5" s="173"/>
      <c r="DO5" s="172" t="s">
        <v>18</v>
      </c>
      <c r="DP5" s="173"/>
      <c r="DQ5" s="172" t="s">
        <v>40</v>
      </c>
      <c r="DR5" s="173"/>
      <c r="DS5" s="198" t="s">
        <v>161</v>
      </c>
      <c r="DT5" s="199"/>
      <c r="DU5" s="17"/>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row>
    <row r="6" spans="1:151" s="1" customFormat="1" ht="16.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c r="DP6" s="173"/>
      <c r="DQ6" s="172"/>
      <c r="DR6" s="173"/>
      <c r="DS6" s="128"/>
      <c r="DT6" s="129"/>
      <c r="DU6" s="17"/>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1"/>
      <c r="DT9" s="132"/>
      <c r="DU9" s="19"/>
    </row>
    <row r="10" spans="1:151" s="1" customFormat="1" ht="22.5" customHeight="1" x14ac:dyDescent="0.2">
      <c r="A10" s="17"/>
      <c r="B10" s="18" t="s">
        <v>71</v>
      </c>
      <c r="C10" s="172" t="s">
        <v>82</v>
      </c>
      <c r="D10" s="202"/>
      <c r="E10" s="172" t="s">
        <v>199</v>
      </c>
      <c r="F10" s="173"/>
      <c r="G10" s="172" t="s">
        <v>75</v>
      </c>
      <c r="H10" s="173"/>
      <c r="I10" s="172" t="s">
        <v>199</v>
      </c>
      <c r="J10" s="173"/>
      <c r="K10" s="172" t="s">
        <v>75</v>
      </c>
      <c r="L10" s="173"/>
      <c r="M10" s="172" t="s">
        <v>200</v>
      </c>
      <c r="N10" s="173"/>
      <c r="O10" s="172" t="s">
        <v>75</v>
      </c>
      <c r="P10" s="173"/>
      <c r="Q10" s="172" t="s">
        <v>200</v>
      </c>
      <c r="R10" s="173"/>
      <c r="S10" s="172" t="s">
        <v>75</v>
      </c>
      <c r="T10" s="173"/>
      <c r="U10" s="172" t="s">
        <v>86</v>
      </c>
      <c r="V10" s="173"/>
      <c r="W10" s="172" t="s">
        <v>85</v>
      </c>
      <c r="X10" s="173"/>
      <c r="Y10" s="172" t="s">
        <v>86</v>
      </c>
      <c r="Z10" s="173"/>
      <c r="AA10" s="172" t="s">
        <v>85</v>
      </c>
      <c r="AB10" s="173"/>
      <c r="AC10" s="172" t="s">
        <v>191</v>
      </c>
      <c r="AD10" s="173"/>
      <c r="AE10" s="172" t="s">
        <v>200</v>
      </c>
      <c r="AF10" s="173"/>
      <c r="AG10" s="172" t="s">
        <v>86</v>
      </c>
      <c r="AH10" s="173"/>
      <c r="AI10" s="172" t="s">
        <v>85</v>
      </c>
      <c r="AJ10" s="173"/>
      <c r="AK10" s="172" t="s">
        <v>86</v>
      </c>
      <c r="AL10" s="173"/>
      <c r="AM10" s="172" t="s">
        <v>86</v>
      </c>
      <c r="AN10" s="173"/>
      <c r="AO10" s="172" t="s">
        <v>85</v>
      </c>
      <c r="AP10" s="173"/>
      <c r="AQ10" s="172" t="s">
        <v>76</v>
      </c>
      <c r="AR10" s="173"/>
      <c r="AS10" s="172" t="s">
        <v>200</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200</v>
      </c>
      <c r="BJ10" s="173"/>
      <c r="BK10" s="172" t="s">
        <v>86</v>
      </c>
      <c r="BL10" s="173"/>
      <c r="BM10" s="172" t="s">
        <v>85</v>
      </c>
      <c r="BN10" s="173"/>
      <c r="BO10" s="172" t="s">
        <v>85</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76</v>
      </c>
      <c r="DP10" s="173"/>
      <c r="DQ10" s="172" t="s">
        <v>85</v>
      </c>
      <c r="DR10" s="173"/>
      <c r="DS10" s="206"/>
      <c r="DT10" s="207"/>
      <c r="DU10" s="19"/>
    </row>
    <row r="11" spans="1:151" s="1" customFormat="1" ht="18.75" customHeight="1" x14ac:dyDescent="0.2">
      <c r="A11" s="17"/>
      <c r="B11" s="18" t="s">
        <v>12</v>
      </c>
      <c r="C11" s="172"/>
      <c r="D11" s="202"/>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c r="AB11" s="173"/>
      <c r="AC11" s="172" t="s">
        <v>203</v>
      </c>
      <c r="AD11" s="173"/>
      <c r="AE11" s="172"/>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c r="DP11" s="173"/>
      <c r="DQ11" s="172"/>
      <c r="DR11" s="173"/>
      <c r="DS11" s="206"/>
      <c r="DT11" s="207"/>
      <c r="DU11" s="19"/>
    </row>
    <row r="12" spans="1:151" ht="25.5" x14ac:dyDescent="0.2">
      <c r="A12" s="112"/>
      <c r="B12" s="18" t="s">
        <v>13</v>
      </c>
      <c r="C12" s="172"/>
      <c r="D12" s="203"/>
      <c r="E12" s="172"/>
      <c r="F12" s="173"/>
      <c r="G12" s="172"/>
      <c r="H12" s="203"/>
      <c r="I12" s="172"/>
      <c r="J12" s="173"/>
      <c r="K12" s="172"/>
      <c r="L12" s="203"/>
      <c r="M12" s="172"/>
      <c r="N12" s="173"/>
      <c r="O12" s="172"/>
      <c r="P12" s="203"/>
      <c r="Q12" s="172"/>
      <c r="R12" s="173"/>
      <c r="S12" s="172"/>
      <c r="T12" s="20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206"/>
      <c r="DT12" s="207"/>
      <c r="DU12" s="20"/>
    </row>
    <row r="13" spans="1:15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54"/>
      <c r="DV13" s="83"/>
      <c r="DW13" s="83"/>
      <c r="DX13" s="83"/>
    </row>
    <row r="14" spans="1:151"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2"/>
      <c r="DP14" s="142"/>
      <c r="DQ14" s="142"/>
      <c r="DR14" s="142"/>
      <c r="DS14" s="142"/>
      <c r="DT14" s="142"/>
      <c r="DU14" s="20"/>
    </row>
    <row r="15" spans="1:151"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2"/>
      <c r="DP15" s="142"/>
      <c r="DQ15" s="142"/>
      <c r="DR15" s="142"/>
      <c r="DS15" s="142"/>
      <c r="DT15" s="142"/>
      <c r="DU15" s="20"/>
    </row>
    <row r="16" spans="1:151"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2"/>
      <c r="DP16" s="142"/>
      <c r="DQ16" s="142"/>
      <c r="DR16" s="142"/>
      <c r="DS16" s="142"/>
      <c r="DT16" s="142"/>
      <c r="DU16" s="20"/>
    </row>
    <row r="17" spans="1:125"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2"/>
      <c r="DP17" s="142"/>
      <c r="DQ17" s="142"/>
      <c r="DR17" s="142"/>
      <c r="DS17" s="142"/>
      <c r="DT17" s="142"/>
      <c r="DU17" s="20"/>
    </row>
    <row r="18" spans="1:125"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2"/>
      <c r="DP18" s="142"/>
      <c r="DQ18" s="142"/>
      <c r="DR18" s="142"/>
      <c r="DS18" s="142"/>
      <c r="DT18" s="142"/>
      <c r="DU18" s="20"/>
    </row>
    <row r="19" spans="1:125"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2"/>
      <c r="DP19" s="142"/>
      <c r="DQ19" s="142"/>
      <c r="DR19" s="142"/>
      <c r="DS19" s="142"/>
      <c r="DT19" s="142"/>
      <c r="DU19" s="20"/>
    </row>
    <row r="20" spans="1:125"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2"/>
      <c r="DP20" s="142"/>
      <c r="DQ20" s="142"/>
      <c r="DR20" s="142"/>
      <c r="DS20" s="142"/>
      <c r="DT20" s="142"/>
      <c r="DU20" s="20"/>
    </row>
    <row r="21" spans="1:125"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2"/>
      <c r="DP21" s="142"/>
      <c r="DQ21" s="142"/>
      <c r="DR21" s="142"/>
      <c r="DS21" s="142"/>
      <c r="DT21" s="142"/>
      <c r="DU21" s="20"/>
    </row>
    <row r="22" spans="1:125"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2"/>
      <c r="DP22" s="142"/>
      <c r="DQ22" s="142"/>
      <c r="DR22" s="142"/>
      <c r="DS22" s="142"/>
      <c r="DT22" s="142"/>
      <c r="DU22" s="20"/>
    </row>
    <row r="23" spans="1:125"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2"/>
      <c r="DP23" s="142"/>
      <c r="DQ23" s="142"/>
      <c r="DR23" s="142"/>
      <c r="DS23" s="142"/>
      <c r="DT23" s="142"/>
      <c r="DU23" s="20"/>
    </row>
    <row r="24" spans="1:125"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2"/>
      <c r="DP24" s="142"/>
      <c r="DQ24" s="142"/>
      <c r="DR24" s="142"/>
      <c r="DS24" s="142"/>
      <c r="DT24" s="142"/>
      <c r="DU24" s="20"/>
    </row>
    <row r="25" spans="1:125"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2"/>
      <c r="DP25" s="142"/>
      <c r="DQ25" s="142"/>
      <c r="DR25" s="142"/>
      <c r="DS25" s="142"/>
      <c r="DT25" s="142"/>
      <c r="DU25" s="20"/>
    </row>
    <row r="26" spans="1:125"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2"/>
      <c r="DP26" s="142"/>
      <c r="DQ26" s="142"/>
      <c r="DR26" s="142"/>
      <c r="DS26" s="142"/>
      <c r="DT26" s="142"/>
      <c r="DU26" s="20"/>
    </row>
    <row r="27" spans="1:125"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2"/>
      <c r="DP27" s="142"/>
      <c r="DQ27" s="142"/>
      <c r="DR27" s="142"/>
      <c r="DS27" s="142"/>
      <c r="DT27" s="142"/>
      <c r="DU27" s="20"/>
    </row>
    <row r="28" spans="1:125"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2"/>
      <c r="DP28" s="142"/>
      <c r="DQ28" s="142"/>
      <c r="DR28" s="142"/>
      <c r="DS28" s="142"/>
      <c r="DT28" s="142"/>
      <c r="DU28" s="20"/>
    </row>
    <row r="29" spans="1:125"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2"/>
      <c r="DP29" s="142"/>
      <c r="DQ29" s="142"/>
      <c r="DR29" s="142"/>
      <c r="DS29" s="142"/>
      <c r="DT29" s="142"/>
      <c r="DU29" s="20"/>
    </row>
    <row r="30" spans="1:125"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2"/>
      <c r="DP30" s="142"/>
      <c r="DQ30" s="142"/>
      <c r="DR30" s="142"/>
      <c r="DS30" s="142"/>
      <c r="DT30" s="142"/>
      <c r="DU30" s="20"/>
    </row>
    <row r="31" spans="1:125"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2"/>
      <c r="DP31" s="142"/>
      <c r="DQ31" s="142"/>
      <c r="DR31" s="142"/>
      <c r="DS31" s="142"/>
      <c r="DT31" s="142"/>
      <c r="DU31" s="20"/>
    </row>
    <row r="32" spans="1:125"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2"/>
      <c r="DP32" s="142"/>
      <c r="DQ32" s="142"/>
      <c r="DR32" s="142"/>
      <c r="DS32" s="142"/>
      <c r="DT32" s="142"/>
      <c r="DU32" s="20"/>
    </row>
    <row r="33" spans="1:125"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2"/>
      <c r="DP33" s="142"/>
      <c r="DQ33" s="142"/>
      <c r="DR33" s="142"/>
      <c r="DS33" s="142"/>
      <c r="DT33" s="142"/>
      <c r="DU33" s="20"/>
    </row>
    <row r="34" spans="1:125"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2"/>
      <c r="DP34" s="142"/>
      <c r="DQ34" s="142"/>
      <c r="DR34" s="142"/>
      <c r="DS34" s="142"/>
      <c r="DT34" s="142"/>
      <c r="DU34" s="20"/>
    </row>
    <row r="35" spans="1:125"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2"/>
      <c r="DP35" s="142"/>
      <c r="DQ35" s="142"/>
      <c r="DR35" s="142"/>
      <c r="DS35" s="142"/>
      <c r="DT35" s="142"/>
      <c r="DU35" s="20"/>
    </row>
    <row r="36" spans="1:125"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2"/>
      <c r="DP36" s="142"/>
      <c r="DQ36" s="142"/>
      <c r="DR36" s="142"/>
      <c r="DS36" s="142"/>
      <c r="DT36" s="142"/>
      <c r="DU36" s="20"/>
    </row>
    <row r="37" spans="1:125"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2"/>
      <c r="DP37" s="142"/>
      <c r="DQ37" s="142"/>
      <c r="DR37" s="142"/>
      <c r="DS37" s="142"/>
      <c r="DT37" s="142"/>
      <c r="DU37" s="20"/>
    </row>
    <row r="38" spans="1:125"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2"/>
      <c r="DP38" s="142"/>
      <c r="DQ38" s="142"/>
      <c r="DR38" s="142"/>
      <c r="DS38" s="142"/>
      <c r="DT38" s="142"/>
      <c r="DU38" s="20"/>
    </row>
    <row r="39" spans="1:125"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2"/>
      <c r="DP39" s="142"/>
      <c r="DQ39" s="142"/>
      <c r="DR39" s="142"/>
      <c r="DS39" s="142"/>
      <c r="DT39" s="142"/>
      <c r="DU39" s="20"/>
    </row>
    <row r="40" spans="1:125"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2"/>
      <c r="DP40" s="142"/>
      <c r="DQ40" s="142"/>
      <c r="DR40" s="142"/>
      <c r="DS40" s="142"/>
      <c r="DT40" s="142"/>
      <c r="DU40" s="20"/>
    </row>
    <row r="41" spans="1:125"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2"/>
      <c r="DP41" s="142"/>
      <c r="DQ41" s="142"/>
      <c r="DR41" s="142"/>
      <c r="DS41" s="142"/>
      <c r="DT41" s="142"/>
      <c r="DU41" s="20"/>
    </row>
    <row r="42" spans="1:125"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2"/>
      <c r="DP42" s="142"/>
      <c r="DQ42" s="142"/>
      <c r="DR42" s="142"/>
      <c r="DS42" s="142"/>
      <c r="DT42" s="142"/>
      <c r="DU42" s="20"/>
    </row>
    <row r="43" spans="1:125"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2"/>
      <c r="DP43" s="142"/>
      <c r="DQ43" s="142"/>
      <c r="DR43" s="142"/>
      <c r="DS43" s="142"/>
      <c r="DT43" s="142"/>
      <c r="DU43" s="20"/>
    </row>
    <row r="44" spans="1:125"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2"/>
      <c r="DP44" s="142"/>
      <c r="DQ44" s="142"/>
      <c r="DR44" s="142"/>
      <c r="DS44" s="142"/>
      <c r="DT44" s="142"/>
      <c r="DU44" s="20"/>
    </row>
    <row r="45" spans="1:125"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20"/>
    </row>
    <row r="46" spans="1:125"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20"/>
    </row>
    <row r="47" spans="1:125"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20"/>
    </row>
    <row r="48" spans="1:125"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3"/>
      <c r="B52" s="153"/>
      <c r="C52" s="153"/>
      <c r="D52" s="153"/>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9" activePane="bottomRight" state="frozen"/>
      <selection pane="topRight" activeCell="C1" sqref="C1"/>
      <selection pane="bottomLeft" activeCell="A14" sqref="A14"/>
      <selection pane="bottomRight" activeCell="G41" sqref="G41"/>
    </sheetView>
  </sheetViews>
  <sheetFormatPr defaultRowHeight="12.75" x14ac:dyDescent="0.2"/>
  <cols>
    <col min="1" max="1" width="8" style="89" customWidth="1"/>
    <col min="2" max="2" width="11.42578125" style="89" customWidth="1"/>
    <col min="3" max="3" width="9.7109375" style="89" customWidth="1"/>
    <col min="4" max="4" width="19.28515625" style="89" customWidth="1"/>
    <col min="5" max="5" width="9.7109375" style="89" customWidth="1"/>
    <col min="6" max="6" width="19.28515625" style="89" customWidth="1"/>
    <col min="7" max="7" width="9.7109375" style="89" customWidth="1"/>
    <col min="8" max="8" width="19.28515625" style="89" customWidth="1"/>
    <col min="9" max="9" width="9.7109375" style="89" customWidth="1"/>
    <col min="10" max="10" width="19.42578125" style="89" customWidth="1"/>
    <col min="11" max="11" width="9.7109375" style="89" hidden="1" customWidth="1"/>
    <col min="12" max="12" width="18.85546875" style="89" hidden="1" customWidth="1"/>
    <col min="13" max="16384" width="9.140625" style="89"/>
  </cols>
  <sheetData>
    <row r="1" spans="1:13" x14ac:dyDescent="0.2">
      <c r="A1" s="86" t="s">
        <v>159</v>
      </c>
      <c r="B1" s="87" t="s">
        <v>282</v>
      </c>
      <c r="C1" s="88" t="s">
        <v>156</v>
      </c>
      <c r="D1" s="88" t="str">
        <f>כללי!C8</f>
        <v>נתניה</v>
      </c>
      <c r="E1" s="122"/>
      <c r="F1" s="122"/>
      <c r="G1" s="122"/>
      <c r="H1" s="122"/>
      <c r="I1" s="122"/>
      <c r="J1" s="122"/>
      <c r="K1" s="122"/>
      <c r="L1" s="122"/>
      <c r="M1" s="122"/>
    </row>
    <row r="2" spans="1:13" ht="20.25" x14ac:dyDescent="0.2">
      <c r="A2" s="72"/>
      <c r="B2" s="20"/>
      <c r="C2" s="122"/>
      <c r="D2" s="122"/>
      <c r="E2" s="90" t="s">
        <v>283</v>
      </c>
      <c r="F2" s="122"/>
      <c r="G2" s="122"/>
      <c r="H2" s="122"/>
      <c r="I2" s="122"/>
      <c r="J2" s="122"/>
      <c r="K2" s="122"/>
      <c r="L2" s="122"/>
      <c r="M2" s="122"/>
    </row>
    <row r="3" spans="1:13" x14ac:dyDescent="0.2">
      <c r="A3" s="72"/>
      <c r="B3" s="20"/>
      <c r="C3" s="122"/>
      <c r="D3" s="122"/>
      <c r="E3" s="122"/>
      <c r="F3" s="122"/>
      <c r="G3" s="122"/>
      <c r="H3" s="122"/>
      <c r="I3" s="122"/>
      <c r="J3" s="122"/>
      <c r="K3" s="122"/>
      <c r="L3" s="122"/>
      <c r="M3" s="122"/>
    </row>
    <row r="4" spans="1:13" s="92" customFormat="1" ht="16.5" customHeight="1" x14ac:dyDescent="0.2">
      <c r="A4" s="17"/>
      <c r="B4" s="82" t="s">
        <v>160</v>
      </c>
      <c r="C4" s="214">
        <v>89</v>
      </c>
      <c r="D4" s="215"/>
      <c r="E4" s="214">
        <v>90</v>
      </c>
      <c r="F4" s="215"/>
      <c r="G4" s="214">
        <v>91</v>
      </c>
      <c r="H4" s="215"/>
      <c r="I4" s="214">
        <v>92</v>
      </c>
      <c r="J4" s="215"/>
      <c r="K4" s="214"/>
      <c r="L4" s="215"/>
      <c r="M4" s="91"/>
    </row>
    <row r="5" spans="1:13" s="92" customFormat="1" ht="16.5" customHeight="1" x14ac:dyDescent="0.2">
      <c r="A5" s="93"/>
      <c r="B5" s="133" t="s">
        <v>10</v>
      </c>
      <c r="C5" s="198" t="s">
        <v>19</v>
      </c>
      <c r="D5" s="199"/>
      <c r="E5" s="198" t="s">
        <v>20</v>
      </c>
      <c r="F5" s="199"/>
      <c r="G5" s="198" t="s">
        <v>21</v>
      </c>
      <c r="H5" s="199"/>
      <c r="I5" s="198" t="s">
        <v>22</v>
      </c>
      <c r="J5" s="199"/>
      <c r="K5" s="198" t="s">
        <v>161</v>
      </c>
      <c r="L5" s="199"/>
      <c r="M5" s="91"/>
    </row>
    <row r="6" spans="1:13" s="92" customFormat="1" ht="17.25" customHeight="1" x14ac:dyDescent="0.2">
      <c r="A6" s="93"/>
      <c r="B6" s="133" t="s">
        <v>11</v>
      </c>
      <c r="C6" s="198" t="s">
        <v>2</v>
      </c>
      <c r="D6" s="199"/>
      <c r="E6" s="198" t="s">
        <v>60</v>
      </c>
      <c r="F6" s="199"/>
      <c r="G6" s="198" t="s">
        <v>61</v>
      </c>
      <c r="H6" s="199"/>
      <c r="I6" s="198" t="s">
        <v>61</v>
      </c>
      <c r="J6" s="199"/>
      <c r="K6" s="198"/>
      <c r="L6" s="199"/>
      <c r="M6" s="91"/>
    </row>
    <row r="7" spans="1:13" s="92" customFormat="1" ht="16.5" customHeight="1" x14ac:dyDescent="0.2">
      <c r="A7" s="93"/>
      <c r="B7" s="133" t="s">
        <v>12</v>
      </c>
      <c r="C7" s="198" t="s">
        <v>209</v>
      </c>
      <c r="D7" s="199"/>
      <c r="E7" s="167" t="s">
        <v>213</v>
      </c>
      <c r="F7" s="168"/>
      <c r="G7" s="167" t="s">
        <v>213</v>
      </c>
      <c r="H7" s="168"/>
      <c r="I7" s="167" t="s">
        <v>213</v>
      </c>
      <c r="J7" s="168"/>
      <c r="K7" s="198"/>
      <c r="L7" s="199"/>
      <c r="M7" s="91"/>
    </row>
    <row r="8" spans="1:13" s="92" customFormat="1" ht="24.75" customHeight="1" x14ac:dyDescent="0.2">
      <c r="A8" s="154"/>
      <c r="B8" s="136" t="s">
        <v>13</v>
      </c>
      <c r="C8" s="216">
        <v>30</v>
      </c>
      <c r="D8" s="216"/>
      <c r="E8" s="216">
        <v>4</v>
      </c>
      <c r="F8" s="216"/>
      <c r="G8" s="216">
        <v>4</v>
      </c>
      <c r="H8" s="216"/>
      <c r="I8" s="216">
        <v>4</v>
      </c>
      <c r="J8" s="216"/>
      <c r="K8" s="216"/>
      <c r="L8" s="216"/>
      <c r="M8" s="91"/>
    </row>
    <row r="9" spans="1:13" s="92" customFormat="1" ht="26.25" hidden="1" customHeight="1" x14ac:dyDescent="0.2">
      <c r="A9" s="155"/>
      <c r="B9" s="94"/>
      <c r="C9" s="94"/>
      <c r="D9" s="94"/>
      <c r="E9" s="94"/>
      <c r="F9" s="94"/>
      <c r="G9" s="94"/>
      <c r="H9" s="94"/>
      <c r="I9" s="94"/>
      <c r="J9" s="94"/>
      <c r="K9" s="94"/>
      <c r="L9" s="94"/>
      <c r="M9" s="91"/>
    </row>
    <row r="10" spans="1:13" s="92" customFormat="1" ht="16.5" hidden="1" customHeight="1" x14ac:dyDescent="0.2">
      <c r="A10" s="155"/>
      <c r="B10" s="95"/>
      <c r="C10" s="95"/>
      <c r="D10" s="95"/>
      <c r="E10" s="95"/>
      <c r="F10" s="95"/>
      <c r="G10" s="95"/>
      <c r="H10" s="95"/>
      <c r="I10" s="95"/>
      <c r="J10" s="95"/>
      <c r="K10" s="95"/>
      <c r="L10" s="95"/>
      <c r="M10" s="91"/>
    </row>
    <row r="11" spans="1:13" s="92" customFormat="1" ht="13.5" hidden="1" customHeight="1" x14ac:dyDescent="0.2">
      <c r="A11" s="156"/>
      <c r="B11" s="95"/>
      <c r="C11" s="95"/>
      <c r="D11" s="95"/>
      <c r="E11" s="95"/>
      <c r="F11" s="95"/>
      <c r="G11" s="95"/>
      <c r="H11" s="95"/>
      <c r="I11" s="95"/>
      <c r="J11" s="95"/>
      <c r="K11" s="95"/>
      <c r="L11" s="95"/>
      <c r="M11" s="91"/>
    </row>
    <row r="12" spans="1:13" s="92" customFormat="1" ht="12.75" hidden="1" customHeight="1" x14ac:dyDescent="0.2">
      <c r="B12" s="96"/>
      <c r="C12" s="96"/>
      <c r="D12" s="96"/>
      <c r="E12" s="96"/>
      <c r="F12" s="96"/>
      <c r="G12" s="96"/>
      <c r="H12" s="96"/>
      <c r="I12" s="96"/>
      <c r="J12" s="96"/>
      <c r="K12" s="96"/>
      <c r="L12" s="96"/>
      <c r="M12" s="91"/>
    </row>
    <row r="13" spans="1:1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56"/>
    </row>
    <row r="14" spans="1:13" x14ac:dyDescent="0.2">
      <c r="A14" s="97">
        <v>1</v>
      </c>
      <c r="B14" s="97"/>
      <c r="C14" s="62" t="s">
        <v>288</v>
      </c>
      <c r="D14" s="98"/>
      <c r="E14" s="98">
        <v>7.3</v>
      </c>
      <c r="F14" s="98"/>
      <c r="G14" s="98">
        <v>71</v>
      </c>
      <c r="H14" s="98"/>
      <c r="I14" s="98">
        <v>29</v>
      </c>
      <c r="J14" s="98"/>
      <c r="K14" s="157"/>
      <c r="L14" s="157"/>
      <c r="M14" s="122"/>
    </row>
    <row r="15" spans="1:13" x14ac:dyDescent="0.2">
      <c r="A15" s="97">
        <v>2</v>
      </c>
      <c r="B15" s="97"/>
      <c r="C15" s="98"/>
      <c r="D15" s="98"/>
      <c r="E15" s="98"/>
      <c r="F15" s="98"/>
      <c r="G15" s="98"/>
      <c r="H15" s="98"/>
      <c r="I15" s="98"/>
      <c r="J15" s="98"/>
      <c r="K15" s="157"/>
      <c r="L15" s="157"/>
      <c r="M15" s="122"/>
    </row>
    <row r="16" spans="1:13" x14ac:dyDescent="0.2">
      <c r="A16" s="97">
        <v>3</v>
      </c>
      <c r="B16" s="97"/>
      <c r="C16" s="98"/>
      <c r="D16" s="98"/>
      <c r="E16" s="98"/>
      <c r="F16" s="98"/>
      <c r="G16" s="98"/>
      <c r="H16" s="98"/>
      <c r="I16" s="98"/>
      <c r="J16" s="98"/>
      <c r="K16" s="157"/>
      <c r="L16" s="157"/>
      <c r="M16" s="122"/>
    </row>
    <row r="17" spans="1:13" x14ac:dyDescent="0.2">
      <c r="A17" s="97">
        <v>4</v>
      </c>
      <c r="B17" s="97"/>
      <c r="C17" s="98"/>
      <c r="D17" s="98"/>
      <c r="E17" s="98"/>
      <c r="F17" s="98"/>
      <c r="G17" s="98"/>
      <c r="H17" s="98"/>
      <c r="I17" s="98"/>
      <c r="J17" s="98"/>
      <c r="K17" s="157"/>
      <c r="L17" s="157"/>
      <c r="M17" s="122"/>
    </row>
    <row r="18" spans="1:13" x14ac:dyDescent="0.2">
      <c r="A18" s="97">
        <v>5</v>
      </c>
      <c r="B18" s="97"/>
      <c r="C18" s="98"/>
      <c r="D18" s="98"/>
      <c r="E18" s="98"/>
      <c r="F18" s="98"/>
      <c r="G18" s="98"/>
      <c r="H18" s="98"/>
      <c r="I18" s="98"/>
      <c r="J18" s="98"/>
      <c r="K18" s="157"/>
      <c r="L18" s="157"/>
      <c r="M18" s="122"/>
    </row>
    <row r="19" spans="1:13" x14ac:dyDescent="0.2">
      <c r="A19" s="97">
        <v>6</v>
      </c>
      <c r="B19" s="97"/>
      <c r="C19" s="98"/>
      <c r="D19" s="98"/>
      <c r="E19" s="98"/>
      <c r="F19" s="98"/>
      <c r="G19" s="98"/>
      <c r="H19" s="98"/>
      <c r="I19" s="98"/>
      <c r="J19" s="98"/>
      <c r="K19" s="157"/>
      <c r="L19" s="157"/>
      <c r="M19" s="122"/>
    </row>
    <row r="20" spans="1:13" x14ac:dyDescent="0.2">
      <c r="A20" s="97">
        <v>7</v>
      </c>
      <c r="B20" s="97"/>
      <c r="C20" s="98"/>
      <c r="D20" s="98"/>
      <c r="E20" s="98">
        <v>6</v>
      </c>
      <c r="F20" s="98"/>
      <c r="G20" s="98">
        <v>67</v>
      </c>
      <c r="H20" s="98"/>
      <c r="I20" s="98">
        <v>33</v>
      </c>
      <c r="J20" s="98"/>
      <c r="K20" s="157"/>
      <c r="L20" s="157"/>
      <c r="M20" s="122"/>
    </row>
    <row r="21" spans="1:13" x14ac:dyDescent="0.2">
      <c r="A21" s="97">
        <v>8</v>
      </c>
      <c r="B21" s="97"/>
      <c r="C21" s="98"/>
      <c r="D21" s="98"/>
      <c r="E21" s="98"/>
      <c r="F21" s="98"/>
      <c r="G21" s="98"/>
      <c r="H21" s="98"/>
      <c r="I21" s="98"/>
      <c r="J21" s="98"/>
      <c r="K21" s="157"/>
      <c r="L21" s="157"/>
      <c r="M21" s="122"/>
    </row>
    <row r="22" spans="1:13" x14ac:dyDescent="0.2">
      <c r="A22" s="97">
        <v>9</v>
      </c>
      <c r="B22" s="97"/>
      <c r="C22" s="98"/>
      <c r="D22" s="98"/>
      <c r="E22" s="98"/>
      <c r="F22" s="98"/>
      <c r="G22" s="98"/>
      <c r="H22" s="98"/>
      <c r="I22" s="98"/>
      <c r="J22" s="98"/>
      <c r="K22" s="157"/>
      <c r="L22" s="157"/>
      <c r="M22" s="122"/>
    </row>
    <row r="23" spans="1:13" x14ac:dyDescent="0.2">
      <c r="A23" s="97">
        <v>10</v>
      </c>
      <c r="B23" s="97"/>
      <c r="C23" s="98"/>
      <c r="D23" s="98"/>
      <c r="E23" s="98"/>
      <c r="F23" s="98"/>
      <c r="G23" s="98"/>
      <c r="H23" s="98"/>
      <c r="I23" s="98"/>
      <c r="J23" s="98"/>
      <c r="K23" s="157"/>
      <c r="L23" s="157"/>
      <c r="M23" s="122"/>
    </row>
    <row r="24" spans="1:13" x14ac:dyDescent="0.2">
      <c r="A24" s="97">
        <v>11</v>
      </c>
      <c r="B24" s="97"/>
      <c r="C24" s="98"/>
      <c r="D24" s="98"/>
      <c r="E24" s="98"/>
      <c r="F24" s="98"/>
      <c r="G24" s="98"/>
      <c r="H24" s="98"/>
      <c r="I24" s="98"/>
      <c r="J24" s="98"/>
      <c r="K24" s="157"/>
      <c r="L24" s="157"/>
      <c r="M24" s="122"/>
    </row>
    <row r="25" spans="1:13" x14ac:dyDescent="0.2">
      <c r="A25" s="97">
        <v>12</v>
      </c>
      <c r="B25" s="97"/>
      <c r="C25" s="98"/>
      <c r="D25" s="98"/>
      <c r="E25" s="98"/>
      <c r="F25" s="98"/>
      <c r="G25" s="98"/>
      <c r="H25" s="98"/>
      <c r="I25" s="98"/>
      <c r="J25" s="98"/>
      <c r="K25" s="157"/>
      <c r="L25" s="157"/>
      <c r="M25" s="122"/>
    </row>
    <row r="26" spans="1:13" x14ac:dyDescent="0.2">
      <c r="A26" s="97">
        <v>13</v>
      </c>
      <c r="B26" s="97"/>
      <c r="C26" s="98"/>
      <c r="D26" s="98"/>
      <c r="E26" s="98"/>
      <c r="F26" s="98"/>
      <c r="G26" s="98"/>
      <c r="H26" s="98"/>
      <c r="I26" s="98"/>
      <c r="J26" s="98"/>
      <c r="K26" s="157"/>
      <c r="L26" s="157"/>
      <c r="M26" s="122"/>
    </row>
    <row r="27" spans="1:13" x14ac:dyDescent="0.2">
      <c r="A27" s="97">
        <v>14</v>
      </c>
      <c r="B27" s="97"/>
      <c r="C27" s="98"/>
      <c r="D27" s="98"/>
      <c r="E27" s="98"/>
      <c r="F27" s="98"/>
      <c r="G27" s="98"/>
      <c r="H27" s="98"/>
      <c r="I27" s="98"/>
      <c r="J27" s="98"/>
      <c r="K27" s="157"/>
      <c r="L27" s="157"/>
      <c r="M27" s="122"/>
    </row>
    <row r="28" spans="1:13" x14ac:dyDescent="0.2">
      <c r="A28" s="97">
        <v>15</v>
      </c>
      <c r="B28" s="97"/>
      <c r="C28" s="98"/>
      <c r="D28" s="98"/>
      <c r="E28" s="98"/>
      <c r="F28" s="98"/>
      <c r="G28" s="98"/>
      <c r="H28" s="98"/>
      <c r="I28" s="98"/>
      <c r="J28" s="98"/>
      <c r="K28" s="157"/>
      <c r="L28" s="157"/>
      <c r="M28" s="122"/>
    </row>
    <row r="29" spans="1:13" x14ac:dyDescent="0.2">
      <c r="A29" s="97">
        <v>16</v>
      </c>
      <c r="B29" s="97"/>
      <c r="C29" s="98"/>
      <c r="D29" s="98"/>
      <c r="E29" s="166"/>
      <c r="F29" s="98"/>
      <c r="G29" s="98"/>
      <c r="H29" s="98"/>
      <c r="I29" s="98"/>
      <c r="J29" s="98"/>
      <c r="K29" s="157"/>
      <c r="L29" s="157"/>
      <c r="M29" s="122"/>
    </row>
    <row r="30" spans="1:13" x14ac:dyDescent="0.2">
      <c r="A30" s="97">
        <v>17</v>
      </c>
      <c r="B30" s="97"/>
      <c r="C30" s="98"/>
      <c r="D30" s="98"/>
      <c r="E30" s="98"/>
      <c r="F30" s="98"/>
      <c r="G30" s="98"/>
      <c r="H30" s="98"/>
      <c r="I30" s="98"/>
      <c r="J30" s="98"/>
      <c r="K30" s="157"/>
      <c r="L30" s="157"/>
      <c r="M30" s="122"/>
    </row>
    <row r="31" spans="1:13" x14ac:dyDescent="0.2">
      <c r="A31" s="97">
        <v>18</v>
      </c>
      <c r="B31" s="97"/>
      <c r="C31" s="98"/>
      <c r="D31" s="98"/>
      <c r="E31" s="98"/>
      <c r="F31" s="98"/>
      <c r="G31" s="98"/>
      <c r="H31" s="98"/>
      <c r="I31" s="98"/>
      <c r="J31" s="98"/>
      <c r="K31" s="157"/>
      <c r="L31" s="157"/>
      <c r="M31" s="122"/>
    </row>
    <row r="32" spans="1:13" x14ac:dyDescent="0.2">
      <c r="A32" s="97">
        <v>19</v>
      </c>
      <c r="B32" s="97"/>
      <c r="C32" s="98"/>
      <c r="D32" s="98"/>
      <c r="E32" s="98"/>
      <c r="F32" s="98"/>
      <c r="G32" s="98"/>
      <c r="H32" s="98"/>
      <c r="I32" s="98"/>
      <c r="J32" s="98"/>
      <c r="K32" s="157"/>
      <c r="L32" s="157"/>
      <c r="M32" s="122"/>
    </row>
    <row r="33" spans="1:13" x14ac:dyDescent="0.2">
      <c r="A33" s="97">
        <v>20</v>
      </c>
      <c r="B33" s="97"/>
      <c r="C33" s="98"/>
      <c r="D33" s="98"/>
      <c r="E33" s="98"/>
      <c r="F33" s="98"/>
      <c r="G33" s="98"/>
      <c r="H33" s="98"/>
      <c r="I33" s="98"/>
      <c r="J33" s="98"/>
      <c r="K33" s="157"/>
      <c r="L33" s="157"/>
      <c r="M33" s="122"/>
    </row>
    <row r="34" spans="1:13" x14ac:dyDescent="0.2">
      <c r="A34" s="97">
        <v>21</v>
      </c>
      <c r="B34" s="97"/>
      <c r="C34" s="98"/>
      <c r="D34" s="98"/>
      <c r="E34" s="98">
        <v>5.5</v>
      </c>
      <c r="F34" s="98"/>
      <c r="G34" s="98">
        <v>71</v>
      </c>
      <c r="H34" s="98"/>
      <c r="I34" s="98">
        <v>29</v>
      </c>
      <c r="J34" s="98"/>
      <c r="K34" s="157"/>
      <c r="L34" s="157"/>
      <c r="M34" s="122"/>
    </row>
    <row r="35" spans="1:13" x14ac:dyDescent="0.2">
      <c r="A35" s="97">
        <v>22</v>
      </c>
      <c r="B35" s="97"/>
      <c r="C35" s="98"/>
      <c r="D35" s="98"/>
      <c r="E35" s="98"/>
      <c r="F35" s="98"/>
      <c r="G35" s="98"/>
      <c r="H35" s="98"/>
      <c r="I35" s="98"/>
      <c r="J35" s="98"/>
      <c r="K35" s="157"/>
      <c r="L35" s="157"/>
      <c r="M35" s="122"/>
    </row>
    <row r="36" spans="1:13" x14ac:dyDescent="0.2">
      <c r="A36" s="97">
        <v>23</v>
      </c>
      <c r="B36" s="97"/>
      <c r="C36" s="98"/>
      <c r="D36" s="98"/>
      <c r="E36" s="98"/>
      <c r="F36" s="98"/>
      <c r="G36" s="98"/>
      <c r="H36" s="98"/>
      <c r="I36" s="98"/>
      <c r="J36" s="98"/>
      <c r="K36" s="157"/>
      <c r="L36" s="157"/>
      <c r="M36" s="122"/>
    </row>
    <row r="37" spans="1:13" x14ac:dyDescent="0.2">
      <c r="A37" s="97">
        <v>24</v>
      </c>
      <c r="B37" s="97"/>
      <c r="C37" s="98"/>
      <c r="D37" s="98"/>
      <c r="E37" s="98"/>
      <c r="F37" s="98"/>
      <c r="G37" s="98"/>
      <c r="H37" s="98"/>
      <c r="I37" s="98"/>
      <c r="J37" s="98"/>
      <c r="K37" s="157"/>
      <c r="L37" s="157"/>
      <c r="M37" s="122"/>
    </row>
    <row r="38" spans="1:13" x14ac:dyDescent="0.2">
      <c r="A38" s="97">
        <v>25</v>
      </c>
      <c r="B38" s="97"/>
      <c r="C38" s="98"/>
      <c r="D38" s="98"/>
      <c r="E38" s="98"/>
      <c r="F38" s="98"/>
      <c r="G38" s="98"/>
      <c r="H38" s="98"/>
      <c r="I38" s="98"/>
      <c r="J38" s="98"/>
      <c r="K38" s="157"/>
      <c r="L38" s="157"/>
      <c r="M38" s="122"/>
    </row>
    <row r="39" spans="1:13" x14ac:dyDescent="0.2">
      <c r="A39" s="97">
        <v>26</v>
      </c>
      <c r="B39" s="97"/>
      <c r="C39" s="98"/>
      <c r="D39" s="98"/>
      <c r="E39" s="98"/>
      <c r="F39" s="98"/>
      <c r="G39" s="98"/>
      <c r="H39" s="98"/>
      <c r="I39" s="98"/>
      <c r="J39" s="98"/>
      <c r="K39" s="157"/>
      <c r="L39" s="157"/>
      <c r="M39" s="122"/>
    </row>
    <row r="40" spans="1:13" x14ac:dyDescent="0.2">
      <c r="A40" s="97">
        <v>27</v>
      </c>
      <c r="B40" s="97"/>
      <c r="C40" s="98"/>
      <c r="D40" s="98"/>
      <c r="E40" s="98"/>
      <c r="F40" s="98"/>
      <c r="G40" s="98"/>
      <c r="H40" s="98"/>
      <c r="I40" s="98"/>
      <c r="J40" s="98"/>
      <c r="K40" s="157"/>
      <c r="L40" s="157"/>
      <c r="M40" s="122"/>
    </row>
    <row r="41" spans="1:13" x14ac:dyDescent="0.2">
      <c r="A41" s="97">
        <v>28</v>
      </c>
      <c r="B41" s="97"/>
      <c r="C41" s="98"/>
      <c r="D41" s="98"/>
      <c r="E41" s="98"/>
      <c r="F41" s="98"/>
      <c r="G41" s="98"/>
      <c r="H41" s="98"/>
      <c r="I41" s="98"/>
      <c r="J41" s="98"/>
      <c r="K41" s="157"/>
      <c r="L41" s="157"/>
      <c r="M41" s="122"/>
    </row>
    <row r="42" spans="1:13" x14ac:dyDescent="0.2">
      <c r="A42" s="97">
        <v>29</v>
      </c>
      <c r="B42" s="97"/>
      <c r="C42" s="98"/>
      <c r="D42" s="98"/>
      <c r="E42" s="98">
        <v>4</v>
      </c>
      <c r="F42" s="98"/>
      <c r="G42" s="98">
        <v>77</v>
      </c>
      <c r="H42" s="98"/>
      <c r="I42" s="98">
        <v>23</v>
      </c>
      <c r="J42" s="98"/>
      <c r="K42" s="157"/>
      <c r="L42" s="157"/>
      <c r="M42" s="122"/>
    </row>
    <row r="43" spans="1:13" x14ac:dyDescent="0.2">
      <c r="A43" s="97">
        <v>30</v>
      </c>
      <c r="B43" s="97"/>
      <c r="C43" s="98"/>
      <c r="D43" s="98"/>
      <c r="E43" s="98"/>
      <c r="F43" s="98"/>
      <c r="G43" s="98"/>
      <c r="H43" s="98"/>
      <c r="I43" s="98"/>
      <c r="J43" s="98"/>
      <c r="K43" s="157"/>
      <c r="L43" s="157"/>
      <c r="M43" s="122"/>
    </row>
    <row r="44" spans="1:13" x14ac:dyDescent="0.2">
      <c r="A44" s="97">
        <v>31</v>
      </c>
      <c r="B44" s="97"/>
      <c r="C44" s="98"/>
      <c r="D44" s="98"/>
      <c r="E44" s="98"/>
      <c r="F44" s="98"/>
      <c r="G44" s="98" t="s">
        <v>289</v>
      </c>
      <c r="H44" s="98"/>
      <c r="I44" s="98"/>
      <c r="J44" s="98"/>
      <c r="K44" s="157"/>
      <c r="L44" s="157"/>
      <c r="M44" s="122"/>
    </row>
    <row r="45" spans="1:13" x14ac:dyDescent="0.2">
      <c r="A45" s="66" t="s">
        <v>14</v>
      </c>
      <c r="B45" s="99"/>
      <c r="C45" s="99">
        <f>COUNT(C14:C44)</f>
        <v>0</v>
      </c>
      <c r="D45" s="99"/>
      <c r="E45" s="99">
        <f>COUNT(E14:E44)</f>
        <v>4</v>
      </c>
      <c r="F45" s="99"/>
      <c r="G45" s="99">
        <f>COUNT(G14:G44)</f>
        <v>4</v>
      </c>
      <c r="H45" s="99"/>
      <c r="I45" s="99">
        <f>COUNT(I14:I44)</f>
        <v>4</v>
      </c>
      <c r="J45" s="99"/>
      <c r="K45" s="99">
        <f>COUNT(K14:K44)</f>
        <v>0</v>
      </c>
      <c r="L45" s="99"/>
      <c r="M45" s="122"/>
    </row>
    <row r="46" spans="1:13" x14ac:dyDescent="0.2">
      <c r="A46" s="100" t="s">
        <v>233</v>
      </c>
      <c r="B46" s="99"/>
      <c r="C46" s="67" t="e">
        <f>AVERAGE(C14:C44)</f>
        <v>#DIV/0!</v>
      </c>
      <c r="D46" s="99"/>
      <c r="E46" s="67">
        <f>AVERAGE(E14:E44)</f>
        <v>5.7</v>
      </c>
      <c r="F46" s="99"/>
      <c r="G46" s="67">
        <f>AVERAGE(G14:G44)</f>
        <v>71.5</v>
      </c>
      <c r="H46" s="99"/>
      <c r="I46" s="67">
        <f>AVERAGE(I14:I44)</f>
        <v>28.5</v>
      </c>
      <c r="J46" s="99"/>
      <c r="K46" s="67" t="e">
        <f>AVERAGE(K14:K44)</f>
        <v>#DIV/0!</v>
      </c>
      <c r="L46" s="99"/>
      <c r="M46" s="122"/>
    </row>
    <row r="47" spans="1:13" x14ac:dyDescent="0.2">
      <c r="A47" s="100" t="s">
        <v>16</v>
      </c>
      <c r="B47" s="99"/>
      <c r="C47" s="99">
        <f>MAX(C14:C44)</f>
        <v>0</v>
      </c>
      <c r="D47" s="99"/>
      <c r="E47" s="99">
        <f>MAX(E14:E44)</f>
        <v>7.3</v>
      </c>
      <c r="F47" s="99"/>
      <c r="G47" s="99">
        <f>MAX(G14:G44)</f>
        <v>77</v>
      </c>
      <c r="H47" s="99"/>
      <c r="I47" s="99">
        <f>MAX(I14:I44)</f>
        <v>33</v>
      </c>
      <c r="J47" s="99"/>
      <c r="K47" s="99">
        <f>MAX(K14:K44)</f>
        <v>0</v>
      </c>
      <c r="L47" s="99"/>
      <c r="M47" s="122"/>
    </row>
    <row r="48" spans="1:13" x14ac:dyDescent="0.2">
      <c r="A48" s="100" t="s">
        <v>15</v>
      </c>
      <c r="B48" s="99"/>
      <c r="C48" s="99">
        <f>MIN(C14:C44)</f>
        <v>0</v>
      </c>
      <c r="D48" s="99"/>
      <c r="E48" s="99">
        <f>MIN(E14:E44)</f>
        <v>4</v>
      </c>
      <c r="F48" s="99"/>
      <c r="G48" s="99">
        <f>MIN(G14:G44)</f>
        <v>67</v>
      </c>
      <c r="H48" s="99"/>
      <c r="I48" s="99">
        <f>MIN(I14:I44)</f>
        <v>23</v>
      </c>
      <c r="J48" s="99"/>
      <c r="K48" s="99">
        <f>MIN(K14:K44)</f>
        <v>0</v>
      </c>
      <c r="L48" s="99"/>
      <c r="M48" s="122"/>
    </row>
    <row r="49" spans="1:13" x14ac:dyDescent="0.2">
      <c r="A49" s="122"/>
      <c r="B49" s="122"/>
      <c r="C49" s="122"/>
      <c r="D49" s="122"/>
      <c r="E49" s="122"/>
      <c r="F49" s="122"/>
      <c r="G49" s="122"/>
      <c r="H49" s="122"/>
      <c r="I49" s="122"/>
      <c r="J49" s="122"/>
      <c r="K49" s="122"/>
      <c r="L49" s="122"/>
      <c r="M49" s="122"/>
    </row>
    <row r="50" spans="1:13" x14ac:dyDescent="0.2">
      <c r="A50" s="122"/>
      <c r="B50" s="122"/>
      <c r="C50" s="122"/>
      <c r="D50" s="122"/>
      <c r="E50" s="122"/>
      <c r="F50" s="122"/>
      <c r="G50" s="122"/>
      <c r="H50" s="122"/>
      <c r="I50" s="122"/>
      <c r="J50" s="122"/>
      <c r="K50" s="122"/>
      <c r="L50" s="122"/>
      <c r="M50" s="122"/>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2019-05-22T01:50:58Z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